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inigolf-wuerttemberg.de\www\download\"/>
    </mc:Choice>
  </mc:AlternateContent>
  <xr:revisionPtr revIDLastSave="0" documentId="8_{9A6B4FEA-CA1C-4C18-9A8D-7E1A71B1D70B}" xr6:coauthVersionLast="43" xr6:coauthVersionMax="43" xr10:uidLastSave="{00000000-0000-0000-0000-000000000000}"/>
  <bookViews>
    <workbookView xWindow="32775" yWindow="315" windowWidth="22530" windowHeight="15255" tabRatio="967" xr2:uid="{00000000-000D-0000-FFFF-FFFF00000000}"/>
  </bookViews>
  <sheets>
    <sheet name="Deckblatt" sheetId="21" r:id="rId1"/>
    <sheet name="Mannschaft" sheetId="19" r:id="rId2"/>
    <sheet name="Einzel" sheetId="18" r:id="rId3"/>
  </sheets>
  <calcPr calcId="191029" iterateDelta="1.0000000000000002E-2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3" i="19" l="1"/>
  <c r="G83" i="19"/>
  <c r="H83" i="19"/>
  <c r="F82" i="19"/>
  <c r="G82" i="19"/>
  <c r="H82" i="19"/>
  <c r="E83" i="19"/>
  <c r="E82" i="19"/>
  <c r="F69" i="19"/>
  <c r="G69" i="19"/>
  <c r="H69" i="19"/>
  <c r="F68" i="19"/>
  <c r="G68" i="19"/>
  <c r="H68" i="19"/>
  <c r="E69" i="19"/>
  <c r="E68" i="19"/>
  <c r="F55" i="19"/>
  <c r="G55" i="19"/>
  <c r="H55" i="19"/>
  <c r="F54" i="19"/>
  <c r="G54" i="19"/>
  <c r="H54" i="19"/>
  <c r="E55" i="19"/>
  <c r="E54" i="19"/>
  <c r="F41" i="19"/>
  <c r="G41" i="19"/>
  <c r="H41" i="19"/>
  <c r="F40" i="19"/>
  <c r="G40" i="19"/>
  <c r="H40" i="19"/>
  <c r="E41" i="19"/>
  <c r="E40" i="19"/>
  <c r="F27" i="19"/>
  <c r="G27" i="19"/>
  <c r="H27" i="19"/>
  <c r="F26" i="19"/>
  <c r="G26" i="19"/>
  <c r="H26" i="19"/>
  <c r="E27" i="19"/>
  <c r="E26" i="19"/>
  <c r="I45" i="21" l="1"/>
  <c r="J45" i="21" s="1"/>
  <c r="I44" i="21"/>
  <c r="J44" i="21" s="1"/>
  <c r="I43" i="21"/>
  <c r="J43" i="21" s="1"/>
  <c r="I42" i="21"/>
  <c r="J42" i="21" s="1"/>
  <c r="I41" i="21"/>
  <c r="J41" i="21" s="1"/>
  <c r="I40" i="21"/>
  <c r="J40" i="21" s="1"/>
  <c r="I16" i="19" l="1"/>
  <c r="J16" i="19" s="1"/>
  <c r="I8" i="19"/>
  <c r="J8" i="19" s="1"/>
  <c r="I9" i="19"/>
  <c r="J9" i="19" s="1"/>
  <c r="I10" i="19"/>
  <c r="J10" i="19" s="1"/>
  <c r="I11" i="19"/>
  <c r="J11" i="19" s="1"/>
  <c r="I6" i="19"/>
  <c r="J6" i="19" s="1"/>
  <c r="I7" i="19"/>
  <c r="J7" i="19" s="1"/>
  <c r="I86" i="19" l="1"/>
  <c r="J86" i="19" s="1"/>
  <c r="H84" i="19"/>
  <c r="G84" i="19"/>
  <c r="I81" i="19"/>
  <c r="J81" i="19" s="1"/>
  <c r="I80" i="19"/>
  <c r="J80" i="19" s="1"/>
  <c r="I79" i="19"/>
  <c r="J79" i="19" s="1"/>
  <c r="I78" i="19"/>
  <c r="J78" i="19" s="1"/>
  <c r="I77" i="19"/>
  <c r="J77" i="19" s="1"/>
  <c r="I76" i="19"/>
  <c r="J76" i="19" s="1"/>
  <c r="I72" i="19"/>
  <c r="J72" i="19" s="1"/>
  <c r="H70" i="19"/>
  <c r="G70" i="19"/>
  <c r="I67" i="19"/>
  <c r="J67" i="19" s="1"/>
  <c r="I66" i="19"/>
  <c r="J66" i="19" s="1"/>
  <c r="I65" i="19"/>
  <c r="J65" i="19" s="1"/>
  <c r="I64" i="19"/>
  <c r="J64" i="19" s="1"/>
  <c r="I63" i="19"/>
  <c r="J63" i="19" s="1"/>
  <c r="I62" i="19"/>
  <c r="J62" i="19" s="1"/>
  <c r="I58" i="19"/>
  <c r="J58" i="19" s="1"/>
  <c r="H56" i="19"/>
  <c r="F56" i="19"/>
  <c r="I53" i="19"/>
  <c r="J53" i="19" s="1"/>
  <c r="I52" i="19"/>
  <c r="J52" i="19" s="1"/>
  <c r="I51" i="19"/>
  <c r="J51" i="19" s="1"/>
  <c r="I50" i="19"/>
  <c r="J50" i="19" s="1"/>
  <c r="I49" i="19"/>
  <c r="J49" i="19" s="1"/>
  <c r="I48" i="19"/>
  <c r="J48" i="19" s="1"/>
  <c r="I44" i="19"/>
  <c r="J44" i="19" s="1"/>
  <c r="H42" i="19"/>
  <c r="G42" i="19"/>
  <c r="F42" i="19"/>
  <c r="I39" i="19"/>
  <c r="J39" i="19" s="1"/>
  <c r="I38" i="19"/>
  <c r="J38" i="19" s="1"/>
  <c r="I37" i="19"/>
  <c r="J37" i="19" s="1"/>
  <c r="I36" i="19"/>
  <c r="J36" i="19" s="1"/>
  <c r="I35" i="19"/>
  <c r="J35" i="19" s="1"/>
  <c r="I34" i="19"/>
  <c r="J34" i="19" s="1"/>
  <c r="I30" i="19"/>
  <c r="J30" i="19" s="1"/>
  <c r="H28" i="19"/>
  <c r="G28" i="19"/>
  <c r="I25" i="19"/>
  <c r="J25" i="19" s="1"/>
  <c r="I24" i="19"/>
  <c r="J24" i="19" s="1"/>
  <c r="I23" i="19"/>
  <c r="J23" i="19" s="1"/>
  <c r="I22" i="19"/>
  <c r="J22" i="19" s="1"/>
  <c r="I21" i="19"/>
  <c r="J21" i="19" s="1"/>
  <c r="I20" i="19"/>
  <c r="J20" i="19" s="1"/>
  <c r="I55" i="19" l="1"/>
  <c r="I83" i="19"/>
  <c r="I54" i="19"/>
  <c r="I82" i="19"/>
  <c r="F84" i="19"/>
  <c r="E84" i="19"/>
  <c r="F70" i="19"/>
  <c r="I68" i="19"/>
  <c r="I69" i="19"/>
  <c r="E70" i="19"/>
  <c r="G56" i="19"/>
  <c r="I40" i="19"/>
  <c r="I41" i="19"/>
  <c r="E42" i="19"/>
  <c r="I42" i="19" s="1"/>
  <c r="J42" i="19" s="1"/>
  <c r="F28" i="19"/>
  <c r="I26" i="19"/>
  <c r="I27" i="19"/>
  <c r="E28" i="19"/>
  <c r="E56" i="19"/>
  <c r="I56" i="19" s="1"/>
  <c r="J56" i="19" s="1"/>
  <c r="M43" i="18"/>
  <c r="L43" i="18"/>
  <c r="J43" i="18"/>
  <c r="K43" i="18" s="1"/>
  <c r="M42" i="18"/>
  <c r="L42" i="18"/>
  <c r="J42" i="18"/>
  <c r="K42" i="18" s="1"/>
  <c r="M41" i="18"/>
  <c r="L41" i="18"/>
  <c r="J41" i="18"/>
  <c r="K41" i="18" s="1"/>
  <c r="M35" i="18"/>
  <c r="L35" i="18"/>
  <c r="J35" i="18"/>
  <c r="K35" i="18" s="1"/>
  <c r="M34" i="18"/>
  <c r="L34" i="18"/>
  <c r="J34" i="18"/>
  <c r="K34" i="18" s="1"/>
  <c r="M33" i="18"/>
  <c r="L33" i="18"/>
  <c r="J33" i="18"/>
  <c r="K33" i="18" s="1"/>
  <c r="M32" i="18"/>
  <c r="L32" i="18"/>
  <c r="J32" i="18"/>
  <c r="K32" i="18" s="1"/>
  <c r="M31" i="18"/>
  <c r="L31" i="18"/>
  <c r="J31" i="18"/>
  <c r="K31" i="18" s="1"/>
  <c r="M30" i="18"/>
  <c r="L30" i="18"/>
  <c r="J30" i="18"/>
  <c r="K30" i="18" s="1"/>
  <c r="M29" i="18"/>
  <c r="L29" i="18"/>
  <c r="J29" i="18"/>
  <c r="K29" i="18" s="1"/>
  <c r="M28" i="18"/>
  <c r="L28" i="18"/>
  <c r="J28" i="18"/>
  <c r="K28" i="18" s="1"/>
  <c r="M27" i="18"/>
  <c r="L27" i="18"/>
  <c r="J27" i="18"/>
  <c r="K27" i="18" s="1"/>
  <c r="M26" i="18"/>
  <c r="L26" i="18"/>
  <c r="J26" i="18"/>
  <c r="K26" i="18" s="1"/>
  <c r="M25" i="18"/>
  <c r="L25" i="18"/>
  <c r="J25" i="18"/>
  <c r="K25" i="18" s="1"/>
  <c r="M24" i="18"/>
  <c r="L24" i="18"/>
  <c r="J24" i="18"/>
  <c r="K24" i="18" s="1"/>
  <c r="M23" i="18"/>
  <c r="L23" i="18"/>
  <c r="J23" i="18"/>
  <c r="K23" i="18" s="1"/>
  <c r="M22" i="18"/>
  <c r="L22" i="18"/>
  <c r="J22" i="18"/>
  <c r="K22" i="18" s="1"/>
  <c r="M21" i="18"/>
  <c r="L21" i="18"/>
  <c r="J21" i="18"/>
  <c r="K21" i="18" s="1"/>
  <c r="M20" i="18"/>
  <c r="L20" i="18"/>
  <c r="J20" i="18"/>
  <c r="K20" i="18" s="1"/>
  <c r="M19" i="18"/>
  <c r="L19" i="18"/>
  <c r="J19" i="18"/>
  <c r="K19" i="18" s="1"/>
  <c r="M18" i="18"/>
  <c r="L18" i="18"/>
  <c r="J18" i="18"/>
  <c r="K18" i="18" s="1"/>
  <c r="M17" i="18"/>
  <c r="L17" i="18"/>
  <c r="J17" i="18"/>
  <c r="K17" i="18" s="1"/>
  <c r="M16" i="18"/>
  <c r="L16" i="18"/>
  <c r="J16" i="18"/>
  <c r="K16" i="18" s="1"/>
  <c r="M15" i="18"/>
  <c r="L15" i="18"/>
  <c r="J15" i="18"/>
  <c r="K15" i="18" s="1"/>
  <c r="F12" i="19"/>
  <c r="G12" i="19"/>
  <c r="H12" i="19"/>
  <c r="F13" i="19"/>
  <c r="G13" i="19"/>
  <c r="H13" i="19"/>
  <c r="E12" i="19"/>
  <c r="E13" i="19"/>
  <c r="I70" i="19" l="1"/>
  <c r="J70" i="19" s="1"/>
  <c r="I84" i="19"/>
  <c r="J84" i="19" s="1"/>
  <c r="I28" i="19"/>
  <c r="J28" i="19" s="1"/>
  <c r="E14" i="19"/>
  <c r="H14" i="19"/>
  <c r="G14" i="19"/>
  <c r="F14" i="19"/>
  <c r="I13" i="19"/>
  <c r="I14" i="19" l="1"/>
  <c r="J14" i="19" s="1"/>
  <c r="M6" i="18"/>
  <c r="L6" i="18"/>
  <c r="M47" i="18"/>
  <c r="L47" i="18"/>
  <c r="M46" i="18"/>
  <c r="L46" i="18"/>
  <c r="M45" i="18"/>
  <c r="L45" i="18"/>
  <c r="M44" i="18"/>
  <c r="L44" i="18"/>
  <c r="M40" i="18"/>
  <c r="L40" i="18"/>
  <c r="M39" i="18"/>
  <c r="L39" i="18"/>
  <c r="M38" i="18"/>
  <c r="L38" i="18"/>
  <c r="M37" i="18"/>
  <c r="L37" i="18"/>
  <c r="M36" i="18"/>
  <c r="L36" i="18"/>
  <c r="M14" i="18"/>
  <c r="L14" i="18"/>
  <c r="M13" i="18"/>
  <c r="L13" i="18"/>
  <c r="M12" i="18"/>
  <c r="L12" i="18"/>
  <c r="M11" i="18"/>
  <c r="L11" i="18"/>
  <c r="M10" i="18"/>
  <c r="L10" i="18"/>
  <c r="M9" i="18"/>
  <c r="L9" i="18"/>
  <c r="M8" i="18"/>
  <c r="L8" i="18"/>
  <c r="L7" i="18"/>
  <c r="M7" i="18"/>
  <c r="J47" i="18" l="1"/>
  <c r="K47" i="18" s="1"/>
  <c r="J46" i="18"/>
  <c r="K46" i="18" s="1"/>
  <c r="J45" i="18"/>
  <c r="K45" i="18" s="1"/>
  <c r="J44" i="18"/>
  <c r="K44" i="18" s="1"/>
  <c r="J40" i="18"/>
  <c r="K40" i="18" s="1"/>
  <c r="J39" i="18"/>
  <c r="K39" i="18" s="1"/>
  <c r="J38" i="18"/>
  <c r="K38" i="18" s="1"/>
  <c r="J37" i="18"/>
  <c r="K37" i="18" s="1"/>
  <c r="J36" i="18"/>
  <c r="K36" i="18" s="1"/>
  <c r="J14" i="18"/>
  <c r="K14" i="18" s="1"/>
  <c r="J13" i="18"/>
  <c r="K13" i="18" s="1"/>
  <c r="J12" i="18"/>
  <c r="K12" i="18" s="1"/>
  <c r="J11" i="18"/>
  <c r="K11" i="18" s="1"/>
  <c r="J10" i="18"/>
  <c r="K10" i="18" s="1"/>
  <c r="J9" i="18"/>
  <c r="K9" i="18" s="1"/>
  <c r="J7" i="18"/>
  <c r="K7" i="18" s="1"/>
  <c r="J6" i="18"/>
  <c r="K6" i="18" s="1"/>
  <c r="J8" i="18"/>
  <c r="K8" i="18" s="1"/>
  <c r="I12" i="19" l="1"/>
</calcChain>
</file>

<file path=xl/sharedStrings.xml><?xml version="1.0" encoding="utf-8"?>
<sst xmlns="http://schemas.openxmlformats.org/spreadsheetml/2006/main" count="198" uniqueCount="57">
  <si>
    <t>Platz</t>
  </si>
  <si>
    <t>Verein</t>
  </si>
  <si>
    <t>Gesamt</t>
  </si>
  <si>
    <t>Punkte</t>
  </si>
  <si>
    <t>Name</t>
  </si>
  <si>
    <t>Pass Nr.</t>
  </si>
  <si>
    <t>Schnitt</t>
  </si>
  <si>
    <t>Turnierleitung:</t>
  </si>
  <si>
    <t>R1</t>
  </si>
  <si>
    <t>R2</t>
  </si>
  <si>
    <t>R3</t>
  </si>
  <si>
    <t>R4</t>
  </si>
  <si>
    <t>Kat.</t>
  </si>
  <si>
    <t>Diff</t>
  </si>
  <si>
    <t>Pos</t>
  </si>
  <si>
    <t>Schiedsgericht:</t>
  </si>
  <si>
    <t>OS</t>
  </si>
  <si>
    <t>S</t>
  </si>
  <si>
    <t>Wetter:</t>
  </si>
  <si>
    <t>Strafen:</t>
  </si>
  <si>
    <t>Bes. Vorkommnisse:</t>
  </si>
  <si>
    <t>Mannschaft</t>
  </si>
  <si>
    <t>Schläge</t>
  </si>
  <si>
    <t>1.</t>
  </si>
  <si>
    <t>2.</t>
  </si>
  <si>
    <t>3.</t>
  </si>
  <si>
    <t>Tagestabelle</t>
  </si>
  <si>
    <t>Summe</t>
  </si>
  <si>
    <t>Spieltag</t>
  </si>
  <si>
    <t>am</t>
  </si>
  <si>
    <t>System:</t>
  </si>
  <si>
    <t xml:space="preserve">Für die Richtigkeit, </t>
  </si>
  <si>
    <t>Turnierende:</t>
  </si>
  <si>
    <t>Turnierbeginn:</t>
  </si>
  <si>
    <t>Tabelle nach dem</t>
  </si>
  <si>
    <t>Tabelle vor dem</t>
  </si>
  <si>
    <t>Gespielte Runden:</t>
  </si>
  <si>
    <t>AK</t>
  </si>
  <si>
    <t>Mannschaftsname</t>
  </si>
  <si>
    <t>Pl.</t>
  </si>
  <si>
    <r>
      <t>Streicher</t>
    </r>
    <r>
      <rPr>
        <vertAlign val="superscript"/>
        <sz val="8"/>
        <color theme="1"/>
        <rFont val="Calibri"/>
        <family val="2"/>
        <scheme val="minor"/>
      </rPr>
      <t>1)</t>
    </r>
  </si>
  <si>
    <r>
      <t>Streicher</t>
    </r>
    <r>
      <rPr>
        <vertAlign val="superscript"/>
        <sz val="8"/>
        <color theme="1"/>
        <rFont val="Calibri"/>
        <family val="2"/>
        <scheme val="minor"/>
      </rPr>
      <t>2)</t>
    </r>
  </si>
  <si>
    <t>Mannschaftsergebnis - Landesliga</t>
  </si>
  <si>
    <r>
      <rPr>
        <vertAlign val="superscript"/>
        <sz val="10"/>
        <color theme="1"/>
        <rFont val="Calibri"/>
        <family val="2"/>
        <scheme val="minor"/>
      </rPr>
      <t>1)</t>
    </r>
    <r>
      <rPr>
        <sz val="10"/>
        <color theme="1"/>
        <rFont val="Calibri"/>
        <family val="2"/>
        <scheme val="minor"/>
      </rPr>
      <t xml:space="preserve"> Streicher, wenn 4 + 1</t>
    </r>
  </si>
  <si>
    <r>
      <rPr>
        <vertAlign val="superscript"/>
        <sz val="10"/>
        <color theme="1"/>
        <rFont val="Calibri"/>
        <family val="2"/>
        <scheme val="minor"/>
      </rPr>
      <t>2)</t>
    </r>
    <r>
      <rPr>
        <sz val="10"/>
        <color theme="1"/>
        <rFont val="Calibri"/>
        <family val="2"/>
        <scheme val="minor"/>
      </rPr>
      <t xml:space="preserve"> Streicher, wenn 4 + 1 + 1 (Schw, Schm, Jw, Jm)</t>
    </r>
  </si>
  <si>
    <t>beim</t>
  </si>
  <si>
    <t>VEREIN</t>
  </si>
  <si>
    <t>4.</t>
  </si>
  <si>
    <t>5.</t>
  </si>
  <si>
    <t>6.</t>
  </si>
  <si>
    <t>WBV - Landesliga</t>
  </si>
  <si>
    <r>
      <t>5</t>
    </r>
    <r>
      <rPr>
        <vertAlign val="superscript"/>
        <sz val="10"/>
        <color theme="1"/>
        <rFont val="Calibri"/>
        <family val="2"/>
        <scheme val="minor"/>
      </rPr>
      <t>1)</t>
    </r>
  </si>
  <si>
    <r>
      <t>6</t>
    </r>
    <r>
      <rPr>
        <vertAlign val="superscript"/>
        <sz val="10"/>
        <color theme="1"/>
        <rFont val="Calibri"/>
        <family val="2"/>
        <scheme val="minor"/>
      </rPr>
      <t>2)</t>
    </r>
  </si>
  <si>
    <t>Einzelergebnisse - Landesliga</t>
  </si>
  <si>
    <t>Bitte fülle die blauen Felder aus!</t>
  </si>
  <si>
    <t>??</t>
  </si>
  <si>
    <t>BETON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</si>
</sst>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7]d/\ mmmm\ yyyy;@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3" tint="0.3999755851924192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8"/>
      <color theme="8" tint="-0.249977111117893"/>
      <name val="Calibri"/>
      <family val="2"/>
      <scheme val="minor"/>
    </font>
    <font>
      <b/>
      <sz val="11"/>
      <color theme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DE6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theme="8" tint="0.39994506668294322"/>
      </right>
      <top/>
      <bottom/>
      <diagonal/>
    </border>
    <border>
      <left style="thick">
        <color theme="8" tint="0.39994506668294322"/>
      </left>
      <right style="thick">
        <color theme="8" tint="0.39994506668294322"/>
      </right>
      <top style="thick">
        <color theme="8" tint="0.39994506668294322"/>
      </top>
      <bottom style="thick">
        <color theme="8" tint="0.39994506668294322"/>
      </bottom>
      <diagonal/>
    </border>
    <border>
      <left style="thick">
        <color theme="8" tint="0.39994506668294322"/>
      </left>
      <right/>
      <top style="thick">
        <color theme="8" tint="0.39994506668294322"/>
      </top>
      <bottom style="thick">
        <color theme="8" tint="0.39994506668294322"/>
      </bottom>
      <diagonal/>
    </border>
    <border>
      <left/>
      <right/>
      <top style="thick">
        <color theme="8" tint="0.39994506668294322"/>
      </top>
      <bottom style="thick">
        <color theme="8" tint="0.39994506668294322"/>
      </bottom>
      <diagonal/>
    </border>
    <border>
      <left/>
      <right style="thick">
        <color theme="8" tint="0.39994506668294322"/>
      </right>
      <top style="thick">
        <color theme="8" tint="0.39994506668294322"/>
      </top>
      <bottom style="thick">
        <color theme="8" tint="0.39994506668294322"/>
      </bottom>
      <diagonal/>
    </border>
    <border>
      <left style="thick">
        <color theme="8" tint="0.39988402966399123"/>
      </left>
      <right/>
      <top style="thick">
        <color theme="8" tint="0.39988402966399123"/>
      </top>
      <bottom style="thick">
        <color theme="8" tint="0.39988402966399123"/>
      </bottom>
      <diagonal/>
    </border>
    <border>
      <left/>
      <right/>
      <top style="thick">
        <color theme="8" tint="0.39988402966399123"/>
      </top>
      <bottom style="thick">
        <color theme="8" tint="0.39988402966399123"/>
      </bottom>
      <diagonal/>
    </border>
    <border>
      <left/>
      <right/>
      <top style="thick">
        <color theme="8" tint="0.39988402966399123"/>
      </top>
      <bottom/>
      <diagonal/>
    </border>
    <border>
      <left/>
      <right style="thick">
        <color theme="8" tint="0.39988402966399123"/>
      </right>
      <top style="thick">
        <color theme="8" tint="0.39988402966399123"/>
      </top>
      <bottom/>
      <diagonal/>
    </border>
    <border>
      <left style="thick">
        <color theme="8" tint="0.39991454817346722"/>
      </left>
      <right/>
      <top style="thick">
        <color theme="8" tint="0.39991454817346722"/>
      </top>
      <bottom style="thick">
        <color theme="8" tint="0.39991454817346722"/>
      </bottom>
      <diagonal/>
    </border>
    <border>
      <left/>
      <right/>
      <top style="thick">
        <color theme="8" tint="0.39991454817346722"/>
      </top>
      <bottom style="thick">
        <color theme="8" tint="0.39991454817346722"/>
      </bottom>
      <diagonal/>
    </border>
    <border>
      <left/>
      <right style="thick">
        <color theme="8" tint="0.39991454817346722"/>
      </right>
      <top style="thick">
        <color theme="8" tint="0.39991454817346722"/>
      </top>
      <bottom style="thick">
        <color theme="8" tint="0.39991454817346722"/>
      </bottom>
      <diagonal/>
    </border>
    <border>
      <left style="thick">
        <color theme="8" tint="0.39994506668294322"/>
      </left>
      <right/>
      <top style="thick">
        <color theme="8" tint="0.39994506668294322"/>
      </top>
      <bottom/>
      <diagonal/>
    </border>
    <border>
      <left/>
      <right/>
      <top style="thick">
        <color theme="8" tint="0.39994506668294322"/>
      </top>
      <bottom/>
      <diagonal/>
    </border>
    <border>
      <left/>
      <right style="thick">
        <color theme="8" tint="0.39994506668294322"/>
      </right>
      <top style="thick">
        <color theme="8" tint="0.39994506668294322"/>
      </top>
      <bottom/>
      <diagonal/>
    </border>
    <border>
      <left style="thick">
        <color theme="8" tint="0.39994506668294322"/>
      </left>
      <right/>
      <top/>
      <bottom/>
      <diagonal/>
    </border>
    <border>
      <left style="thick">
        <color theme="8" tint="0.39994506668294322"/>
      </left>
      <right/>
      <top/>
      <bottom style="thick">
        <color theme="8" tint="0.39994506668294322"/>
      </bottom>
      <diagonal/>
    </border>
    <border>
      <left/>
      <right/>
      <top/>
      <bottom style="thick">
        <color theme="8" tint="0.39994506668294322"/>
      </bottom>
      <diagonal/>
    </border>
    <border>
      <left/>
      <right style="thick">
        <color theme="8" tint="0.39994506668294322"/>
      </right>
      <top/>
      <bottom style="thick">
        <color theme="8" tint="0.39994506668294322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1" fillId="0" borderId="17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0" xfId="0" applyFont="1"/>
    <xf numFmtId="0" fontId="1" fillId="0" borderId="19" xfId="0" applyFont="1" applyBorder="1" applyAlignment="1">
      <alignment horizontal="center"/>
    </xf>
    <xf numFmtId="0" fontId="7" fillId="0" borderId="0" xfId="0" applyFont="1"/>
    <xf numFmtId="0" fontId="3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8" fillId="0" borderId="0" xfId="0" applyFont="1"/>
    <xf numFmtId="0" fontId="5" fillId="0" borderId="0" xfId="0" applyFont="1"/>
    <xf numFmtId="2" fontId="10" fillId="0" borderId="13" xfId="0" applyNumberFormat="1" applyFont="1" applyBorder="1" applyAlignment="1">
      <alignment horizontal="center"/>
    </xf>
    <xf numFmtId="0" fontId="9" fillId="0" borderId="0" xfId="0" applyFont="1"/>
    <xf numFmtId="0" fontId="9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7" xfId="0" applyFont="1" applyBorder="1"/>
    <xf numFmtId="0" fontId="5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1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2" fontId="10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0" fillId="0" borderId="3" xfId="0" applyBorder="1" applyAlignment="1">
      <alignment horizontal="center"/>
    </xf>
    <xf numFmtId="0" fontId="14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" fillId="0" borderId="33" xfId="0" applyFont="1" applyBorder="1"/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3" fillId="0" borderId="31" xfId="0" applyFont="1" applyBorder="1"/>
    <xf numFmtId="0" fontId="0" fillId="0" borderId="26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6" fillId="0" borderId="13" xfId="0" applyFont="1" applyBorder="1" applyAlignment="1">
      <alignment horizontal="right"/>
    </xf>
    <xf numFmtId="0" fontId="9" fillId="0" borderId="0" xfId="0" applyFont="1" applyAlignment="1">
      <alignment vertical="center"/>
    </xf>
    <xf numFmtId="0" fontId="9" fillId="0" borderId="45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16" fontId="0" fillId="0" borderId="7" xfId="0" applyNumberFormat="1" applyFont="1" applyBorder="1" applyAlignment="1">
      <alignment horizont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0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1" fillId="0" borderId="48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/>
    <xf numFmtId="0" fontId="19" fillId="0" borderId="0" xfId="0" applyFont="1"/>
    <xf numFmtId="0" fontId="4" fillId="3" borderId="50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20" fontId="4" fillId="0" borderId="0" xfId="0" applyNumberFormat="1" applyFont="1"/>
    <xf numFmtId="0" fontId="4" fillId="3" borderId="50" xfId="0" applyFont="1" applyFill="1" applyBorder="1" applyAlignment="1">
      <alignment horizontal="center"/>
    </xf>
    <xf numFmtId="0" fontId="4" fillId="3" borderId="50" xfId="0" applyFont="1" applyFill="1" applyBorder="1"/>
    <xf numFmtId="0" fontId="3" fillId="3" borderId="50" xfId="0" applyFont="1" applyFill="1" applyBorder="1" applyAlignment="1">
      <alignment horizontal="right"/>
    </xf>
    <xf numFmtId="0" fontId="15" fillId="3" borderId="41" xfId="0" applyFont="1" applyFill="1" applyBorder="1" applyAlignment="1">
      <alignment horizontal="center"/>
    </xf>
    <xf numFmtId="2" fontId="0" fillId="3" borderId="40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2" fontId="0" fillId="3" borderId="29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9" fillId="4" borderId="0" xfId="0" applyFont="1" applyFill="1" applyAlignment="1">
      <alignment horizontal="left"/>
    </xf>
    <xf numFmtId="0" fontId="3" fillId="3" borderId="0" xfId="0" applyFont="1" applyFill="1"/>
    <xf numFmtId="0" fontId="9" fillId="3" borderId="5" xfId="0" applyFont="1" applyFill="1" applyBorder="1"/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9" fillId="3" borderId="1" xfId="0" applyFont="1" applyFill="1" applyBorder="1"/>
    <xf numFmtId="0" fontId="9" fillId="3" borderId="1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9" fillId="3" borderId="46" xfId="0" applyFont="1" applyFill="1" applyBorder="1"/>
    <xf numFmtId="0" fontId="9" fillId="3" borderId="46" xfId="0" applyFont="1" applyFill="1" applyBorder="1" applyAlignment="1">
      <alignment horizontal="center"/>
    </xf>
    <xf numFmtId="0" fontId="9" fillId="3" borderId="47" xfId="0" applyFont="1" applyFill="1" applyBorder="1" applyAlignment="1">
      <alignment horizontal="center"/>
    </xf>
    <xf numFmtId="0" fontId="10" fillId="3" borderId="45" xfId="0" applyFont="1" applyFill="1" applyBorder="1" applyAlignment="1">
      <alignment horizontal="center"/>
    </xf>
    <xf numFmtId="0" fontId="10" fillId="3" borderId="46" xfId="0" applyFont="1" applyFill="1" applyBorder="1" applyAlignment="1">
      <alignment horizontal="center"/>
    </xf>
    <xf numFmtId="0" fontId="10" fillId="3" borderId="47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9" fillId="3" borderId="17" xfId="0" applyFont="1" applyFill="1" applyBorder="1"/>
    <xf numFmtId="0" fontId="9" fillId="3" borderId="17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9" fillId="3" borderId="10" xfId="0" applyFont="1" applyFill="1" applyBorder="1"/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5" xfId="0" applyFont="1" applyFill="1" applyBorder="1" applyAlignment="1">
      <alignment vertical="center"/>
    </xf>
    <xf numFmtId="0" fontId="9" fillId="3" borderId="10" xfId="0" applyFont="1" applyFill="1" applyBorder="1" applyAlignment="1">
      <alignment vertical="center"/>
    </xf>
    <xf numFmtId="0" fontId="0" fillId="3" borderId="36" xfId="0" applyFill="1" applyBorder="1"/>
    <xf numFmtId="0" fontId="9" fillId="3" borderId="34" xfId="0" applyFont="1" applyFill="1" applyBorder="1"/>
    <xf numFmtId="0" fontId="0" fillId="3" borderId="38" xfId="0" applyFill="1" applyBorder="1"/>
    <xf numFmtId="0" fontId="9" fillId="3" borderId="37" xfId="0" applyFont="1" applyFill="1" applyBorder="1"/>
    <xf numFmtId="0" fontId="0" fillId="3" borderId="38" xfId="0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3" borderId="37" xfId="0" applyFont="1" applyFill="1" applyBorder="1" applyAlignment="1">
      <alignment vertical="center"/>
    </xf>
    <xf numFmtId="0" fontId="9" fillId="3" borderId="8" xfId="0" applyFont="1" applyFill="1" applyBorder="1" applyAlignment="1">
      <alignment horizontal="center" vertical="center"/>
    </xf>
    <xf numFmtId="0" fontId="0" fillId="3" borderId="42" xfId="0" applyFill="1" applyBorder="1"/>
    <xf numFmtId="0" fontId="9" fillId="3" borderId="43" xfId="0" applyFont="1" applyFill="1" applyBorder="1"/>
    <xf numFmtId="0" fontId="10" fillId="3" borderId="9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4" fillId="3" borderId="51" xfId="0" applyFont="1" applyFill="1" applyBorder="1" applyAlignment="1">
      <alignment horizontal="left"/>
    </xf>
    <xf numFmtId="0" fontId="4" fillId="3" borderId="52" xfId="0" applyFont="1" applyFill="1" applyBorder="1" applyAlignment="1">
      <alignment horizontal="left"/>
    </xf>
    <xf numFmtId="0" fontId="4" fillId="3" borderId="53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49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0" fillId="0" borderId="49" xfId="0" applyFont="1" applyFill="1" applyBorder="1" applyAlignment="1">
      <alignment horizontal="center" vertical="center"/>
    </xf>
    <xf numFmtId="164" fontId="4" fillId="3" borderId="51" xfId="0" applyNumberFormat="1" applyFont="1" applyFill="1" applyBorder="1" applyAlignment="1">
      <alignment horizontal="left"/>
    </xf>
    <xf numFmtId="164" fontId="4" fillId="3" borderId="52" xfId="0" applyNumberFormat="1" applyFont="1" applyFill="1" applyBorder="1" applyAlignment="1">
      <alignment horizontal="left"/>
    </xf>
    <xf numFmtId="164" fontId="4" fillId="3" borderId="53" xfId="0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3" borderId="54" xfId="0" applyFont="1" applyFill="1" applyBorder="1" applyAlignment="1">
      <alignment horizontal="center"/>
    </xf>
    <xf numFmtId="0" fontId="5" fillId="3" borderId="55" xfId="0" applyFont="1" applyFill="1" applyBorder="1" applyAlignment="1">
      <alignment horizontal="center"/>
    </xf>
    <xf numFmtId="0" fontId="5" fillId="3" borderId="56" xfId="0" applyFont="1" applyFill="1" applyBorder="1" applyAlignment="1">
      <alignment horizontal="center"/>
    </xf>
    <xf numFmtId="0" fontId="5" fillId="3" borderId="57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3" borderId="58" xfId="0" applyFont="1" applyFill="1" applyBorder="1" applyAlignment="1">
      <alignment horizontal="center"/>
    </xf>
    <xf numFmtId="0" fontId="4" fillId="3" borderId="59" xfId="0" applyFont="1" applyFill="1" applyBorder="1" applyAlignment="1">
      <alignment horizontal="center"/>
    </xf>
    <xf numFmtId="0" fontId="4" fillId="3" borderId="60" xfId="0" applyFont="1" applyFill="1" applyBorder="1" applyAlignment="1">
      <alignment horizontal="center"/>
    </xf>
    <xf numFmtId="0" fontId="0" fillId="3" borderId="37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0" fontId="0" fillId="3" borderId="2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0" fillId="3" borderId="38" xfId="0" applyFont="1" applyFill="1" applyBorder="1" applyAlignment="1">
      <alignment horizontal="left"/>
    </xf>
    <xf numFmtId="0" fontId="4" fillId="0" borderId="49" xfId="0" applyFont="1" applyBorder="1" applyAlignment="1">
      <alignment horizontal="right"/>
    </xf>
    <xf numFmtId="0" fontId="4" fillId="3" borderId="51" xfId="0" applyFont="1" applyFill="1" applyBorder="1" applyAlignment="1">
      <alignment horizontal="center"/>
    </xf>
    <xf numFmtId="0" fontId="4" fillId="3" borderId="52" xfId="0" applyFont="1" applyFill="1" applyBorder="1" applyAlignment="1">
      <alignment horizontal="center"/>
    </xf>
    <xf numFmtId="0" fontId="4" fillId="3" borderId="53" xfId="0" applyFont="1" applyFill="1" applyBorder="1" applyAlignment="1">
      <alignment horizontal="center"/>
    </xf>
    <xf numFmtId="0" fontId="4" fillId="3" borderId="61" xfId="0" quotePrefix="1" applyFont="1" applyFill="1" applyBorder="1" applyAlignment="1">
      <alignment horizontal="left" vertical="top"/>
    </xf>
    <xf numFmtId="0" fontId="4" fillId="3" borderId="62" xfId="0" quotePrefix="1" applyFont="1" applyFill="1" applyBorder="1" applyAlignment="1">
      <alignment horizontal="left" vertical="top"/>
    </xf>
    <xf numFmtId="0" fontId="4" fillId="3" borderId="63" xfId="0" quotePrefix="1" applyFont="1" applyFill="1" applyBorder="1" applyAlignment="1">
      <alignment horizontal="left" vertical="top"/>
    </xf>
    <xf numFmtId="0" fontId="4" fillId="3" borderId="64" xfId="0" quotePrefix="1" applyFont="1" applyFill="1" applyBorder="1" applyAlignment="1">
      <alignment horizontal="left" vertical="top"/>
    </xf>
    <xf numFmtId="0" fontId="4" fillId="3" borderId="0" xfId="0" quotePrefix="1" applyFont="1" applyFill="1" applyBorder="1" applyAlignment="1">
      <alignment horizontal="left" vertical="top"/>
    </xf>
    <xf numFmtId="0" fontId="4" fillId="3" borderId="49" xfId="0" quotePrefix="1" applyFont="1" applyFill="1" applyBorder="1" applyAlignment="1">
      <alignment horizontal="left" vertical="top"/>
    </xf>
    <xf numFmtId="0" fontId="4" fillId="3" borderId="65" xfId="0" quotePrefix="1" applyFont="1" applyFill="1" applyBorder="1" applyAlignment="1">
      <alignment horizontal="left" vertical="top"/>
    </xf>
    <xf numFmtId="0" fontId="4" fillId="3" borderId="66" xfId="0" quotePrefix="1" applyFont="1" applyFill="1" applyBorder="1" applyAlignment="1">
      <alignment horizontal="left" vertical="top"/>
    </xf>
    <xf numFmtId="0" fontId="4" fillId="3" borderId="67" xfId="0" quotePrefix="1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3" borderId="51" xfId="0" applyFont="1" applyFill="1" applyBorder="1" applyAlignment="1">
      <alignment horizontal="left" vertical="top"/>
    </xf>
    <xf numFmtId="0" fontId="0" fillId="3" borderId="52" xfId="0" applyFont="1" applyFill="1" applyBorder="1" applyAlignment="1">
      <alignment horizontal="left" vertical="top"/>
    </xf>
    <xf numFmtId="0" fontId="0" fillId="3" borderId="53" xfId="0" applyFont="1" applyFill="1" applyBorder="1" applyAlignment="1">
      <alignment horizontal="left" vertical="top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0" fillId="3" borderId="34" xfId="0" applyFont="1" applyFill="1" applyBorder="1" applyAlignment="1">
      <alignment horizontal="left"/>
    </xf>
    <xf numFmtId="0" fontId="0" fillId="3" borderId="35" xfId="0" applyFont="1" applyFill="1" applyBorder="1" applyAlignment="1">
      <alignment horizontal="left"/>
    </xf>
    <xf numFmtId="0" fontId="0" fillId="3" borderId="36" xfId="0" applyFont="1" applyFill="1" applyBorder="1" applyAlignment="1">
      <alignment horizontal="left"/>
    </xf>
    <xf numFmtId="0" fontId="0" fillId="3" borderId="43" xfId="0" applyFont="1" applyFill="1" applyBorder="1" applyAlignment="1">
      <alignment horizontal="left"/>
    </xf>
    <xf numFmtId="0" fontId="0" fillId="3" borderId="15" xfId="0" applyFont="1" applyFill="1" applyBorder="1" applyAlignment="1">
      <alignment horizontal="left"/>
    </xf>
    <xf numFmtId="0" fontId="0" fillId="3" borderId="42" xfId="0" applyFont="1" applyFill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0" fillId="3" borderId="39" xfId="0" applyFont="1" applyFill="1" applyBorder="1" applyAlignment="1">
      <alignment horizontal="left"/>
    </xf>
    <xf numFmtId="2" fontId="0" fillId="3" borderId="51" xfId="0" applyNumberFormat="1" applyFont="1" applyFill="1" applyBorder="1" applyAlignment="1">
      <alignment horizontal="center"/>
    </xf>
    <xf numFmtId="2" fontId="0" fillId="3" borderId="52" xfId="0" applyNumberFormat="1" applyFont="1" applyFill="1" applyBorder="1" applyAlignment="1">
      <alignment horizontal="center"/>
    </xf>
    <xf numFmtId="2" fontId="0" fillId="3" borderId="53" xfId="0" applyNumberFormat="1" applyFont="1" applyFill="1" applyBorder="1" applyAlignment="1">
      <alignment horizontal="center"/>
    </xf>
    <xf numFmtId="0" fontId="0" fillId="3" borderId="21" xfId="0" applyFont="1" applyFill="1" applyBorder="1" applyAlignment="1">
      <alignment horizontal="left"/>
    </xf>
    <xf numFmtId="164" fontId="4" fillId="0" borderId="0" xfId="0" applyNumberFormat="1" applyFont="1" applyAlignment="1">
      <alignment horizontal="left"/>
    </xf>
    <xf numFmtId="0" fontId="12" fillId="2" borderId="0" xfId="0" applyFont="1" applyFill="1" applyAlignment="1">
      <alignment horizontal="center"/>
    </xf>
    <xf numFmtId="0" fontId="9" fillId="4" borderId="0" xfId="0" applyFont="1" applyFill="1" applyAlignment="1">
      <alignment horizontal="left"/>
    </xf>
    <xf numFmtId="0" fontId="20" fillId="0" borderId="0" xfId="0" applyFont="1" applyAlignment="1">
      <alignment horizontal="center" vertical="center"/>
    </xf>
    <xf numFmtId="0" fontId="12" fillId="5" borderId="0" xfId="0" applyFont="1" applyFill="1" applyAlignment="1">
      <alignment horizontal="center"/>
    </xf>
    <xf numFmtId="0" fontId="20" fillId="0" borderId="0" xfId="0" applyFont="1" applyAlignment="1">
      <alignment horizontal="center"/>
    </xf>
  </cellXfs>
  <cellStyles count="1">
    <cellStyle name="Standard" xfId="0" builtinId="0"/>
  </cellStyles>
  <dxfs count="316"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color theme="1"/>
      </font>
    </dxf>
    <dxf>
      <font>
        <color rgb="FFFF0000"/>
      </font>
    </dxf>
    <dxf>
      <font>
        <color rgb="FF00B050"/>
      </font>
    </dxf>
    <dxf>
      <font>
        <color rgb="FF0070C0"/>
      </font>
    </dxf>
    <dxf>
      <font>
        <color theme="1"/>
      </font>
    </dxf>
    <dxf>
      <font>
        <color rgb="FFFF0000"/>
      </font>
    </dxf>
    <dxf>
      <font>
        <color rgb="FF00B050"/>
      </font>
    </dxf>
    <dxf>
      <font>
        <color rgb="FF0070C0"/>
      </font>
    </dxf>
    <dxf>
      <font>
        <color theme="1"/>
      </font>
    </dxf>
    <dxf>
      <font>
        <color rgb="FFFF0000"/>
      </font>
    </dxf>
    <dxf>
      <font>
        <color rgb="FF00B050"/>
      </font>
    </dxf>
    <dxf>
      <font>
        <color rgb="FF0070C0"/>
      </font>
    </dxf>
    <dxf>
      <font>
        <color theme="1"/>
      </font>
    </dxf>
    <dxf>
      <font>
        <color rgb="FFFF0000"/>
      </font>
    </dxf>
    <dxf>
      <font>
        <color rgb="FF00B050"/>
      </font>
    </dxf>
    <dxf>
      <font>
        <color rgb="FF0070C0"/>
      </font>
    </dxf>
    <dxf>
      <font>
        <color theme="1"/>
      </font>
    </dxf>
    <dxf>
      <font>
        <color rgb="FFFF0000"/>
      </font>
    </dxf>
    <dxf>
      <font>
        <color rgb="FF00B050"/>
      </font>
    </dxf>
    <dxf>
      <font>
        <color rgb="FF0070C0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color theme="4"/>
      </font>
    </dxf>
    <dxf>
      <font>
        <color rgb="FF00B050"/>
      </font>
    </dxf>
    <dxf>
      <font>
        <color rgb="FFFF0000"/>
      </font>
    </dxf>
    <dxf>
      <font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color theme="4"/>
      </font>
    </dxf>
    <dxf>
      <font>
        <color rgb="FF00B050"/>
      </font>
    </dxf>
    <dxf>
      <font>
        <color rgb="FFFF0000"/>
      </font>
    </dxf>
    <dxf>
      <font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color theme="4"/>
      </font>
    </dxf>
    <dxf>
      <font>
        <color rgb="FF00B050"/>
      </font>
    </dxf>
    <dxf>
      <font>
        <color rgb="FFFF0000"/>
      </font>
    </dxf>
    <dxf>
      <font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color theme="4"/>
      </font>
    </dxf>
    <dxf>
      <font>
        <color rgb="FF00B050"/>
      </font>
    </dxf>
    <dxf>
      <font>
        <color rgb="FFFF0000"/>
      </font>
    </dxf>
    <dxf>
      <font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color theme="4"/>
      </font>
    </dxf>
    <dxf>
      <font>
        <color rgb="FF00B050"/>
      </font>
    </dxf>
    <dxf>
      <font>
        <color rgb="FFFF0000"/>
      </font>
    </dxf>
    <dxf>
      <font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color theme="1"/>
      </font>
    </dxf>
    <dxf>
      <font>
        <color rgb="FFFF0000"/>
      </font>
    </dxf>
    <dxf>
      <font>
        <color rgb="FF00B050"/>
      </font>
    </dxf>
    <dxf>
      <font>
        <color rgb="FF0070C0"/>
      </font>
    </dxf>
    <dxf>
      <font>
        <color theme="4"/>
      </font>
    </dxf>
    <dxf>
      <font>
        <color rgb="FF00B050"/>
      </font>
    </dxf>
    <dxf>
      <font>
        <color rgb="FFFF0000"/>
      </font>
    </dxf>
    <dxf>
      <font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</dxfs>
  <tableStyles count="0" defaultTableStyle="TableStyleMedium2" defaultPivotStyle="PivotStyleLight16"/>
  <colors>
    <mruColors>
      <color rgb="FF00DE64"/>
      <color rgb="FFFCEE3A"/>
      <color rgb="FFFCEC20"/>
      <color rgb="FFFCEA04"/>
      <color rgb="FFF8F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323850</xdr:colOff>
      <xdr:row>0</xdr:row>
      <xdr:rowOff>0</xdr:rowOff>
    </xdr:from>
    <xdr:to>
      <xdr:col>10</xdr:col>
      <xdr:colOff>513283</xdr:colOff>
      <xdr:row>3</xdr:row>
      <xdr:rowOff>67660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0675" y="0"/>
          <a:ext cx="722833" cy="8868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323851</xdr:colOff>
      <xdr:row>0</xdr:row>
      <xdr:rowOff>0</xdr:rowOff>
    </xdr:from>
    <xdr:to>
      <xdr:col>9</xdr:col>
      <xdr:colOff>704851</xdr:colOff>
      <xdr:row>2</xdr:row>
      <xdr:rowOff>28762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5026" y="0"/>
          <a:ext cx="381000" cy="4669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85725</xdr:colOff>
      <xdr:row>0</xdr:row>
      <xdr:rowOff>0</xdr:rowOff>
    </xdr:from>
    <xdr:to>
      <xdr:col>12</xdr:col>
      <xdr:colOff>219075</xdr:colOff>
      <xdr:row>2</xdr:row>
      <xdr:rowOff>143062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5450" y="0"/>
          <a:ext cx="381000" cy="4669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55"/>
  <sheetViews>
    <sheetView tabSelected="1" zoomScale="145" zoomScaleNormal="145" workbookViewId="0">
      <selection activeCell="C5" sqref="C5:I5"/>
    </sheetView>
  </sheetViews>
  <sheetFormatPr baseColWidth="10" defaultRowHeight="15" x14ac:dyDescent="0.25"/>
  <cols>
    <col min="1" max="1" width="7.7109375" customWidth="1"/>
    <col min="2" max="2" width="7.5703125" customWidth="1"/>
    <col min="3" max="3" width="6" customWidth="1"/>
    <col min="4" max="4" width="11.5703125" customWidth="1"/>
    <col min="5" max="8" width="8.7109375" customWidth="1"/>
    <col min="9" max="9" width="8.42578125" bestFit="1" customWidth="1"/>
    <col min="10" max="11" width="8" bestFit="1" customWidth="1"/>
  </cols>
  <sheetData>
    <row r="1" spans="1:14" ht="23.25" x14ac:dyDescent="0.35">
      <c r="A1" s="193" t="s">
        <v>50</v>
      </c>
      <c r="B1" s="193"/>
      <c r="C1" s="193"/>
      <c r="D1" s="193"/>
      <c r="E1" s="193"/>
      <c r="F1" s="193"/>
      <c r="G1" s="193"/>
      <c r="H1" s="193"/>
      <c r="I1" s="194"/>
      <c r="J1" s="100"/>
      <c r="K1" s="100"/>
      <c r="M1" s="101"/>
    </row>
    <row r="2" spans="1:14" ht="24" thickBot="1" x14ac:dyDescent="0.4">
      <c r="A2" s="195" t="s">
        <v>54</v>
      </c>
      <c r="B2" s="195"/>
      <c r="C2" s="195"/>
      <c r="D2" s="195"/>
      <c r="E2" s="195"/>
      <c r="F2" s="195"/>
      <c r="G2" s="195"/>
      <c r="H2" s="195"/>
      <c r="I2" s="196"/>
      <c r="J2" s="100"/>
      <c r="K2" s="100"/>
      <c r="M2" s="101"/>
    </row>
    <row r="3" spans="1:14" ht="17.25" thickTop="1" thickBot="1" x14ac:dyDescent="0.3">
      <c r="A3" s="3"/>
      <c r="D3" s="102" t="s">
        <v>55</v>
      </c>
      <c r="E3" s="38" t="s">
        <v>28</v>
      </c>
      <c r="F3" s="99" t="s">
        <v>29</v>
      </c>
      <c r="G3" s="197"/>
      <c r="H3" s="198"/>
      <c r="I3" s="199"/>
      <c r="J3" s="3"/>
      <c r="K3" s="3"/>
    </row>
    <row r="4" spans="1:14" ht="17.25" thickTop="1" thickBot="1" x14ac:dyDescent="0.3">
      <c r="A4" s="200" t="s">
        <v>45</v>
      </c>
      <c r="B4" s="200"/>
      <c r="C4" s="200"/>
      <c r="D4" s="200"/>
      <c r="E4" s="200"/>
      <c r="F4" s="200"/>
      <c r="G4" s="200"/>
      <c r="H4" s="200"/>
      <c r="I4" s="200"/>
      <c r="J4" s="200"/>
      <c r="K4" s="38"/>
    </row>
    <row r="5" spans="1:14" ht="20.25" thickTop="1" thickBot="1" x14ac:dyDescent="0.35">
      <c r="A5" s="201" t="s">
        <v>46</v>
      </c>
      <c r="B5" s="201"/>
      <c r="C5" s="202"/>
      <c r="D5" s="203"/>
      <c r="E5" s="203"/>
      <c r="F5" s="204"/>
      <c r="G5" s="204"/>
      <c r="H5" s="204"/>
      <c r="I5" s="205"/>
      <c r="J5" s="103"/>
      <c r="K5" s="3"/>
    </row>
    <row r="6" spans="1:14" s="39" customFormat="1" ht="16.5" thickTop="1" thickBot="1" x14ac:dyDescent="0.3">
      <c r="E6" s="40" t="s">
        <v>30</v>
      </c>
      <c r="F6" s="206" t="s">
        <v>56</v>
      </c>
      <c r="G6" s="207"/>
      <c r="H6" s="207"/>
      <c r="I6" s="208"/>
    </row>
    <row r="7" spans="1:14" ht="8.25" customHeight="1" thickTop="1" thickBot="1" x14ac:dyDescent="0.35">
      <c r="A7" s="3"/>
      <c r="B7" s="98"/>
      <c r="C7" s="98"/>
      <c r="D7" s="98"/>
      <c r="E7" s="98"/>
      <c r="F7" s="98"/>
      <c r="G7" s="98"/>
      <c r="H7" s="98"/>
      <c r="I7" s="3"/>
      <c r="J7" s="3"/>
      <c r="K7" s="3"/>
    </row>
    <row r="8" spans="1:14" ht="17.25" thickTop="1" thickBot="1" x14ac:dyDescent="0.3">
      <c r="A8" s="209" t="s">
        <v>7</v>
      </c>
      <c r="B8" s="209"/>
      <c r="C8" s="104"/>
      <c r="D8" s="210"/>
      <c r="E8" s="211"/>
      <c r="F8" s="212"/>
      <c r="G8" s="104" t="s">
        <v>46</v>
      </c>
      <c r="H8" s="210"/>
      <c r="I8" s="211"/>
      <c r="J8" s="211"/>
      <c r="K8" s="212"/>
    </row>
    <row r="9" spans="1:14" ht="17.25" thickTop="1" thickBot="1" x14ac:dyDescent="0.3">
      <c r="A9" s="3"/>
      <c r="B9" s="3"/>
      <c r="C9" s="3"/>
      <c r="D9" s="3"/>
      <c r="E9" s="3"/>
      <c r="F9" s="3"/>
      <c r="G9" s="3"/>
      <c r="I9" s="3"/>
      <c r="J9" s="3"/>
      <c r="K9" s="3"/>
    </row>
    <row r="10" spans="1:14" ht="17.25" thickTop="1" thickBot="1" x14ac:dyDescent="0.3">
      <c r="A10" s="209" t="s">
        <v>15</v>
      </c>
      <c r="B10" s="209"/>
      <c r="C10" s="99" t="s">
        <v>16</v>
      </c>
      <c r="D10" s="190"/>
      <c r="E10" s="191"/>
      <c r="F10" s="192"/>
      <c r="G10" s="105" t="s">
        <v>46</v>
      </c>
      <c r="H10" s="190"/>
      <c r="I10" s="191"/>
      <c r="J10" s="191"/>
      <c r="K10" s="192"/>
    </row>
    <row r="11" spans="1:14" ht="17.25" thickTop="1" thickBot="1" x14ac:dyDescent="0.3">
      <c r="A11" s="3"/>
      <c r="B11" s="3"/>
      <c r="C11" s="99" t="s">
        <v>17</v>
      </c>
      <c r="D11" s="190"/>
      <c r="E11" s="191"/>
      <c r="F11" s="192"/>
      <c r="G11" s="105" t="s">
        <v>46</v>
      </c>
      <c r="H11" s="190"/>
      <c r="I11" s="191"/>
      <c r="J11" s="191"/>
      <c r="K11" s="192"/>
    </row>
    <row r="12" spans="1:14" ht="17.25" thickTop="1" thickBot="1" x14ac:dyDescent="0.3">
      <c r="A12" s="3"/>
      <c r="B12" s="3"/>
      <c r="C12" s="99" t="s">
        <v>17</v>
      </c>
      <c r="D12" s="190"/>
      <c r="E12" s="191"/>
      <c r="F12" s="192"/>
      <c r="G12" s="105" t="s">
        <v>46</v>
      </c>
      <c r="H12" s="190"/>
      <c r="I12" s="191"/>
      <c r="J12" s="191"/>
      <c r="K12" s="192"/>
      <c r="L12" s="216"/>
      <c r="M12" s="216"/>
      <c r="N12" s="216"/>
    </row>
    <row r="13" spans="1:14" ht="6" customHeight="1" thickTop="1" thickBot="1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4" ht="17.25" thickTop="1" thickBot="1" x14ac:dyDescent="0.3">
      <c r="A14" s="209" t="s">
        <v>33</v>
      </c>
      <c r="B14" s="209"/>
      <c r="C14" s="106">
        <v>0.375</v>
      </c>
      <c r="D14" s="3"/>
      <c r="F14" s="39" t="s">
        <v>36</v>
      </c>
      <c r="G14" s="3"/>
      <c r="H14" s="107">
        <v>4</v>
      </c>
      <c r="I14" s="3"/>
      <c r="J14" s="3"/>
      <c r="K14" s="3"/>
    </row>
    <row r="15" spans="1:14" ht="6" customHeight="1" thickTop="1" thickBot="1" x14ac:dyDescent="0.3">
      <c r="A15" s="3"/>
      <c r="B15" s="3"/>
      <c r="C15" s="3"/>
      <c r="D15" s="3"/>
      <c r="F15" s="3"/>
      <c r="G15" s="3"/>
      <c r="H15" s="3"/>
      <c r="I15" s="3"/>
      <c r="J15" s="3"/>
      <c r="K15" s="3"/>
    </row>
    <row r="16" spans="1:14" ht="17.25" thickTop="1" thickBot="1" x14ac:dyDescent="0.3">
      <c r="A16" s="209" t="s">
        <v>32</v>
      </c>
      <c r="B16" s="218"/>
      <c r="C16" s="108"/>
      <c r="D16" s="3"/>
      <c r="F16" s="3"/>
      <c r="G16" s="3"/>
      <c r="H16" s="3"/>
      <c r="I16" s="3"/>
      <c r="J16" s="3"/>
      <c r="K16" s="3"/>
    </row>
    <row r="17" spans="1:11" ht="6" customHeight="1" thickTop="1" thickBot="1" x14ac:dyDescent="0.3">
      <c r="A17" s="3"/>
      <c r="B17" s="3"/>
      <c r="C17" s="3"/>
      <c r="D17" s="3"/>
      <c r="F17" s="3"/>
      <c r="G17" s="3"/>
      <c r="H17" s="3"/>
      <c r="I17" s="3"/>
      <c r="J17" s="3"/>
      <c r="K17" s="3"/>
    </row>
    <row r="18" spans="1:11" ht="17.25" thickTop="1" thickBot="1" x14ac:dyDescent="0.3">
      <c r="A18" s="209" t="s">
        <v>18</v>
      </c>
      <c r="B18" s="218"/>
      <c r="C18" s="219"/>
      <c r="D18" s="220"/>
      <c r="E18" s="220"/>
      <c r="F18" s="220"/>
      <c r="G18" s="220"/>
      <c r="H18" s="220"/>
      <c r="I18" s="220"/>
      <c r="J18" s="220"/>
      <c r="K18" s="221"/>
    </row>
    <row r="19" spans="1:11" ht="6" customHeight="1" thickTop="1" thickBot="1" x14ac:dyDescent="0.3">
      <c r="A19" s="3"/>
      <c r="B19" s="3"/>
      <c r="C19" s="3"/>
      <c r="D19" s="3"/>
      <c r="F19" s="3"/>
      <c r="G19" s="3"/>
      <c r="H19" s="3"/>
      <c r="I19" s="3"/>
      <c r="J19" s="3"/>
      <c r="K19" s="3"/>
    </row>
    <row r="20" spans="1:11" ht="16.5" thickTop="1" x14ac:dyDescent="0.25">
      <c r="A20" s="209" t="s">
        <v>19</v>
      </c>
      <c r="B20" s="218"/>
      <c r="C20" s="222"/>
      <c r="D20" s="223"/>
      <c r="E20" s="223"/>
      <c r="F20" s="223"/>
      <c r="G20" s="223"/>
      <c r="H20" s="223"/>
      <c r="I20" s="223"/>
      <c r="J20" s="223"/>
      <c r="K20" s="224"/>
    </row>
    <row r="21" spans="1:11" ht="15.75" x14ac:dyDescent="0.25">
      <c r="A21" s="3"/>
      <c r="B21" s="3"/>
      <c r="C21" s="225"/>
      <c r="D21" s="226"/>
      <c r="E21" s="226"/>
      <c r="F21" s="226"/>
      <c r="G21" s="226"/>
      <c r="H21" s="226"/>
      <c r="I21" s="226"/>
      <c r="J21" s="226"/>
      <c r="K21" s="227"/>
    </row>
    <row r="22" spans="1:11" ht="15.75" x14ac:dyDescent="0.25">
      <c r="A22" s="3"/>
      <c r="B22" s="3"/>
      <c r="C22" s="225"/>
      <c r="D22" s="226"/>
      <c r="E22" s="226"/>
      <c r="F22" s="226"/>
      <c r="G22" s="226"/>
      <c r="H22" s="226"/>
      <c r="I22" s="226"/>
      <c r="J22" s="226"/>
      <c r="K22" s="227"/>
    </row>
    <row r="23" spans="1:11" ht="16.5" thickBot="1" x14ac:dyDescent="0.3">
      <c r="A23" s="3"/>
      <c r="B23" s="3"/>
      <c r="C23" s="228"/>
      <c r="D23" s="229"/>
      <c r="E23" s="229"/>
      <c r="F23" s="229"/>
      <c r="G23" s="229"/>
      <c r="H23" s="229"/>
      <c r="I23" s="229"/>
      <c r="J23" s="229"/>
      <c r="K23" s="230"/>
    </row>
    <row r="24" spans="1:11" ht="6" customHeight="1" thickTop="1" thickBot="1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51" customHeight="1" thickTop="1" thickBot="1" x14ac:dyDescent="0.3">
      <c r="A25" s="231" t="s">
        <v>20</v>
      </c>
      <c r="B25" s="231"/>
      <c r="C25" s="231"/>
      <c r="D25" s="232"/>
      <c r="E25" s="233"/>
      <c r="F25" s="233"/>
      <c r="G25" s="233"/>
      <c r="H25" s="233"/>
      <c r="I25" s="233"/>
      <c r="J25" s="233"/>
      <c r="K25" s="234"/>
    </row>
    <row r="26" spans="1:11" ht="17.25" thickTop="1" thickBot="1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7.25" thickTop="1" thickBot="1" x14ac:dyDescent="0.3">
      <c r="A27" s="12" t="s">
        <v>35</v>
      </c>
      <c r="B27" s="3"/>
      <c r="C27" s="3"/>
      <c r="D27" s="109" t="s">
        <v>55</v>
      </c>
      <c r="E27" s="12" t="s">
        <v>28</v>
      </c>
      <c r="F27" s="3"/>
      <c r="G27" s="3"/>
      <c r="H27" s="3"/>
      <c r="I27" s="3"/>
      <c r="J27" s="3"/>
      <c r="K27" s="3"/>
    </row>
    <row r="28" spans="1:11" ht="6" customHeight="1" thickTop="1" thickBot="1" x14ac:dyDescent="0.3">
      <c r="A28" s="3"/>
      <c r="B28" s="3"/>
      <c r="C28" s="3"/>
      <c r="D28" s="3"/>
      <c r="F28" s="3"/>
      <c r="G28" s="3"/>
      <c r="H28" s="3"/>
      <c r="I28" s="3"/>
      <c r="J28" s="3"/>
      <c r="K28" s="3"/>
    </row>
    <row r="29" spans="1:11" ht="16.5" thickBot="1" x14ac:dyDescent="0.3">
      <c r="A29" s="17" t="s">
        <v>0</v>
      </c>
      <c r="B29" s="235" t="s">
        <v>21</v>
      </c>
      <c r="C29" s="236"/>
      <c r="D29" s="237"/>
      <c r="E29" s="81" t="s">
        <v>22</v>
      </c>
      <c r="F29" s="77" t="s">
        <v>6</v>
      </c>
      <c r="G29" s="73" t="s">
        <v>3</v>
      </c>
      <c r="H29" s="15"/>
      <c r="I29" s="15"/>
      <c r="J29" s="15"/>
      <c r="K29" s="15"/>
    </row>
    <row r="30" spans="1:11" s="39" customFormat="1" x14ac:dyDescent="0.25">
      <c r="A30" s="68" t="s">
        <v>23</v>
      </c>
      <c r="B30" s="238"/>
      <c r="C30" s="239"/>
      <c r="D30" s="240"/>
      <c r="E30" s="110"/>
      <c r="F30" s="111"/>
      <c r="G30" s="112">
        <v>10</v>
      </c>
      <c r="H30" s="41"/>
      <c r="I30" s="40"/>
      <c r="J30" s="41"/>
      <c r="K30" s="40"/>
    </row>
    <row r="31" spans="1:11" s="39" customFormat="1" x14ac:dyDescent="0.25">
      <c r="A31" s="43" t="s">
        <v>24</v>
      </c>
      <c r="B31" s="213"/>
      <c r="C31" s="214"/>
      <c r="D31" s="217"/>
      <c r="E31" s="113"/>
      <c r="F31" s="111"/>
      <c r="G31" s="114">
        <v>8</v>
      </c>
      <c r="H31" s="41"/>
      <c r="I31" s="40"/>
      <c r="J31" s="41"/>
      <c r="K31" s="40"/>
    </row>
    <row r="32" spans="1:11" s="39" customFormat="1" x14ac:dyDescent="0.25">
      <c r="A32" s="43" t="s">
        <v>25</v>
      </c>
      <c r="B32" s="213"/>
      <c r="C32" s="214"/>
      <c r="D32" s="217"/>
      <c r="E32" s="113"/>
      <c r="F32" s="111"/>
      <c r="G32" s="114">
        <v>6</v>
      </c>
      <c r="H32" s="41"/>
      <c r="I32" s="40"/>
      <c r="J32" s="41"/>
      <c r="K32" s="40"/>
    </row>
    <row r="33" spans="1:11" s="39" customFormat="1" x14ac:dyDescent="0.25">
      <c r="A33" s="43" t="s">
        <v>47</v>
      </c>
      <c r="B33" s="213"/>
      <c r="C33" s="214"/>
      <c r="D33" s="217"/>
      <c r="E33" s="113"/>
      <c r="F33" s="111"/>
      <c r="G33" s="114">
        <v>4</v>
      </c>
      <c r="H33" s="41"/>
      <c r="I33" s="40"/>
      <c r="J33" s="41"/>
      <c r="K33" s="40"/>
    </row>
    <row r="34" spans="1:11" s="39" customFormat="1" x14ac:dyDescent="0.25">
      <c r="A34" s="43" t="s">
        <v>48</v>
      </c>
      <c r="B34" s="213"/>
      <c r="C34" s="214"/>
      <c r="D34" s="217"/>
      <c r="E34" s="113"/>
      <c r="F34" s="111"/>
      <c r="G34" s="114">
        <v>2</v>
      </c>
      <c r="H34" s="41"/>
      <c r="I34" s="40"/>
      <c r="J34" s="41"/>
      <c r="K34" s="40"/>
    </row>
    <row r="35" spans="1:11" s="39" customFormat="1" ht="15.75" thickBot="1" x14ac:dyDescent="0.3">
      <c r="A35" s="44" t="s">
        <v>49</v>
      </c>
      <c r="B35" s="241"/>
      <c r="C35" s="242"/>
      <c r="D35" s="243"/>
      <c r="E35" s="115"/>
      <c r="F35" s="116"/>
      <c r="G35" s="117">
        <v>0</v>
      </c>
      <c r="H35" s="41"/>
      <c r="I35" s="40"/>
      <c r="J35" s="41"/>
      <c r="K35" s="40"/>
    </row>
    <row r="36" spans="1:11" ht="6" customHeight="1" x14ac:dyDescent="0.25">
      <c r="A36" s="3"/>
      <c r="B36" s="3"/>
      <c r="C36" s="3"/>
      <c r="D36" s="3"/>
      <c r="F36" s="3"/>
      <c r="G36" s="3"/>
      <c r="H36" s="3"/>
      <c r="I36" s="3"/>
      <c r="J36" s="3"/>
      <c r="K36" s="3"/>
    </row>
    <row r="37" spans="1:11" ht="15.75" x14ac:dyDescent="0.25">
      <c r="A37" s="14" t="s">
        <v>26</v>
      </c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6" customHeight="1" thickBot="1" x14ac:dyDescent="0.3">
      <c r="A38" s="3"/>
      <c r="B38" s="3"/>
      <c r="C38" s="3"/>
      <c r="D38" s="3"/>
      <c r="F38" s="3"/>
      <c r="G38" s="3"/>
      <c r="H38" s="3"/>
      <c r="I38" s="3"/>
      <c r="J38" s="3"/>
      <c r="K38" s="3"/>
    </row>
    <row r="39" spans="1:11" ht="16.5" thickBot="1" x14ac:dyDescent="0.3">
      <c r="A39" s="17" t="s">
        <v>0</v>
      </c>
      <c r="B39" s="235" t="s">
        <v>21</v>
      </c>
      <c r="C39" s="236"/>
      <c r="D39" s="244"/>
      <c r="E39" s="17" t="s">
        <v>8</v>
      </c>
      <c r="F39" s="18" t="s">
        <v>9</v>
      </c>
      <c r="G39" s="18" t="s">
        <v>10</v>
      </c>
      <c r="H39" s="19" t="s">
        <v>11</v>
      </c>
      <c r="I39" s="69" t="s">
        <v>22</v>
      </c>
      <c r="J39" s="77" t="s">
        <v>6</v>
      </c>
      <c r="K39" s="73" t="s">
        <v>3</v>
      </c>
    </row>
    <row r="40" spans="1:11" s="39" customFormat="1" x14ac:dyDescent="0.25">
      <c r="A40" s="68" t="s">
        <v>23</v>
      </c>
      <c r="B40" s="238"/>
      <c r="C40" s="239"/>
      <c r="D40" s="245"/>
      <c r="E40" s="118"/>
      <c r="F40" s="119"/>
      <c r="G40" s="119"/>
      <c r="H40" s="120"/>
      <c r="I40" s="70">
        <f>SUM(E40:H40)</f>
        <v>0</v>
      </c>
      <c r="J40" s="78">
        <f>ROUND(I40/$H$14/4,2)</f>
        <v>0</v>
      </c>
      <c r="K40" s="74">
        <v>10</v>
      </c>
    </row>
    <row r="41" spans="1:11" s="39" customFormat="1" x14ac:dyDescent="0.25">
      <c r="A41" s="43" t="s">
        <v>24</v>
      </c>
      <c r="B41" s="213"/>
      <c r="C41" s="214"/>
      <c r="D41" s="215"/>
      <c r="E41" s="121"/>
      <c r="F41" s="122"/>
      <c r="G41" s="122"/>
      <c r="H41" s="123"/>
      <c r="I41" s="71">
        <f>SUM(E41:H41)</f>
        <v>0</v>
      </c>
      <c r="J41" s="79">
        <f>ROUND(I41/$H$14/4,2)</f>
        <v>0</v>
      </c>
      <c r="K41" s="75">
        <v>8</v>
      </c>
    </row>
    <row r="42" spans="1:11" s="39" customFormat="1" x14ac:dyDescent="0.25">
      <c r="A42" s="88" t="s">
        <v>25</v>
      </c>
      <c r="B42" s="213"/>
      <c r="C42" s="214"/>
      <c r="D42" s="215"/>
      <c r="E42" s="121"/>
      <c r="F42" s="122"/>
      <c r="G42" s="122"/>
      <c r="H42" s="123"/>
      <c r="I42" s="71">
        <f t="shared" ref="I42:I44" si="0">SUM(E42:H42)</f>
        <v>0</v>
      </c>
      <c r="J42" s="79">
        <f t="shared" ref="J42:J44" si="1">ROUND(I42/$H$14/4,2)</f>
        <v>0</v>
      </c>
      <c r="K42" s="75">
        <v>6</v>
      </c>
    </row>
    <row r="43" spans="1:11" s="39" customFormat="1" x14ac:dyDescent="0.25">
      <c r="A43" s="43" t="s">
        <v>47</v>
      </c>
      <c r="B43" s="213"/>
      <c r="C43" s="214"/>
      <c r="D43" s="215"/>
      <c r="E43" s="121"/>
      <c r="F43" s="122"/>
      <c r="G43" s="122"/>
      <c r="H43" s="123"/>
      <c r="I43" s="71">
        <f t="shared" si="0"/>
        <v>0</v>
      </c>
      <c r="J43" s="79">
        <f t="shared" si="1"/>
        <v>0</v>
      </c>
      <c r="K43" s="75">
        <v>4</v>
      </c>
    </row>
    <row r="44" spans="1:11" s="39" customFormat="1" x14ac:dyDescent="0.25">
      <c r="A44" s="43" t="s">
        <v>48</v>
      </c>
      <c r="B44" s="213"/>
      <c r="C44" s="214"/>
      <c r="D44" s="215"/>
      <c r="E44" s="121"/>
      <c r="F44" s="122"/>
      <c r="G44" s="122"/>
      <c r="H44" s="123"/>
      <c r="I44" s="71">
        <f t="shared" si="0"/>
        <v>0</v>
      </c>
      <c r="J44" s="79">
        <f t="shared" si="1"/>
        <v>0</v>
      </c>
      <c r="K44" s="75">
        <v>2</v>
      </c>
    </row>
    <row r="45" spans="1:11" s="39" customFormat="1" ht="15.75" thickBot="1" x14ac:dyDescent="0.3">
      <c r="A45" s="44" t="s">
        <v>49</v>
      </c>
      <c r="B45" s="241"/>
      <c r="C45" s="242"/>
      <c r="D45" s="249"/>
      <c r="E45" s="124"/>
      <c r="F45" s="125"/>
      <c r="G45" s="125"/>
      <c r="H45" s="126"/>
      <c r="I45" s="72">
        <f>SUM(E45:H45)</f>
        <v>0</v>
      </c>
      <c r="J45" s="80">
        <f>ROUND(I45/$H$14/4,2)</f>
        <v>0</v>
      </c>
      <c r="K45" s="76">
        <v>0</v>
      </c>
    </row>
    <row r="46" spans="1:11" ht="6" customHeight="1" thickBot="1" x14ac:dyDescent="0.3">
      <c r="A46" s="99"/>
      <c r="B46" s="3"/>
      <c r="C46" s="3"/>
      <c r="D46" s="3"/>
      <c r="E46" s="99"/>
      <c r="F46" s="99"/>
      <c r="G46" s="99"/>
      <c r="H46" s="99"/>
      <c r="I46" s="99"/>
      <c r="J46" s="16"/>
      <c r="K46" s="99"/>
    </row>
    <row r="47" spans="1:11" ht="17.25" thickTop="1" thickBot="1" x14ac:dyDescent="0.3">
      <c r="A47" s="12" t="s">
        <v>34</v>
      </c>
      <c r="B47" s="3"/>
      <c r="C47" s="3"/>
      <c r="D47" s="109" t="s">
        <v>55</v>
      </c>
      <c r="E47" s="12" t="s">
        <v>28</v>
      </c>
      <c r="F47" s="3"/>
      <c r="G47" s="3"/>
      <c r="H47" s="3"/>
      <c r="I47" s="3"/>
      <c r="J47" s="3"/>
      <c r="K47" s="3"/>
    </row>
    <row r="48" spans="1:11" ht="6" customHeight="1" thickTop="1" thickBot="1" x14ac:dyDescent="0.3">
      <c r="A48" s="3"/>
      <c r="B48" s="3"/>
      <c r="C48" s="3"/>
      <c r="D48" s="3"/>
      <c r="F48" s="3"/>
      <c r="G48" s="3"/>
      <c r="H48" s="3"/>
      <c r="I48" s="3"/>
      <c r="J48" s="3"/>
      <c r="K48" s="3"/>
    </row>
    <row r="49" spans="1:14" ht="16.5" thickBot="1" x14ac:dyDescent="0.3">
      <c r="A49" s="17" t="s">
        <v>0</v>
      </c>
      <c r="B49" s="235" t="s">
        <v>21</v>
      </c>
      <c r="C49" s="236"/>
      <c r="D49" s="237"/>
      <c r="E49" s="81" t="s">
        <v>22</v>
      </c>
      <c r="F49" s="77" t="s">
        <v>6</v>
      </c>
      <c r="G49" s="73" t="s">
        <v>3</v>
      </c>
      <c r="H49" s="15"/>
      <c r="I49" s="3" t="s">
        <v>31</v>
      </c>
    </row>
    <row r="50" spans="1:14" s="39" customFormat="1" ht="15.75" x14ac:dyDescent="0.25">
      <c r="A50" s="68" t="s">
        <v>23</v>
      </c>
      <c r="B50" s="238"/>
      <c r="C50" s="239"/>
      <c r="D50" s="240"/>
      <c r="E50" s="110"/>
      <c r="F50" s="111"/>
      <c r="G50" s="127"/>
      <c r="H50" s="41"/>
      <c r="I50" s="250"/>
      <c r="J50" s="250"/>
      <c r="K50" s="250"/>
      <c r="L50"/>
      <c r="M50"/>
      <c r="N50"/>
    </row>
    <row r="51" spans="1:14" s="39" customFormat="1" x14ac:dyDescent="0.25">
      <c r="A51" s="43" t="s">
        <v>24</v>
      </c>
      <c r="B51" s="213"/>
      <c r="C51" s="214"/>
      <c r="D51" s="217"/>
      <c r="E51" s="113"/>
      <c r="F51" s="111"/>
      <c r="G51" s="128"/>
      <c r="H51" s="41"/>
      <c r="J51"/>
      <c r="K51"/>
      <c r="L51"/>
      <c r="M51"/>
      <c r="N51"/>
    </row>
    <row r="52" spans="1:14" s="39" customFormat="1" ht="15.75" thickBot="1" x14ac:dyDescent="0.3">
      <c r="A52" s="43" t="s">
        <v>25</v>
      </c>
      <c r="B52" s="213"/>
      <c r="C52" s="214"/>
      <c r="D52" s="217"/>
      <c r="E52" s="113"/>
      <c r="F52" s="111"/>
      <c r="G52" s="128"/>
      <c r="H52" s="41"/>
      <c r="J52"/>
      <c r="K52"/>
      <c r="L52"/>
      <c r="M52"/>
      <c r="N52"/>
    </row>
    <row r="53" spans="1:14" s="39" customFormat="1" ht="17.25" thickTop="1" thickBot="1" x14ac:dyDescent="0.3">
      <c r="A53" s="43" t="s">
        <v>47</v>
      </c>
      <c r="B53" s="213"/>
      <c r="C53" s="214"/>
      <c r="D53" s="217"/>
      <c r="E53" s="113"/>
      <c r="F53" s="111"/>
      <c r="G53" s="128"/>
      <c r="H53" s="41"/>
      <c r="I53" s="3" t="s">
        <v>4</v>
      </c>
      <c r="J53" s="246"/>
      <c r="K53" s="247"/>
      <c r="L53" s="248"/>
    </row>
    <row r="54" spans="1:14" s="39" customFormat="1" ht="16.5" thickTop="1" thickBot="1" x14ac:dyDescent="0.3">
      <c r="A54" s="43" t="s">
        <v>48</v>
      </c>
      <c r="B54" s="213"/>
      <c r="C54" s="214"/>
      <c r="D54" s="217"/>
      <c r="E54" s="113"/>
      <c r="F54" s="111"/>
      <c r="G54" s="128"/>
      <c r="H54" s="41"/>
      <c r="I54" s="23" t="s">
        <v>1</v>
      </c>
      <c r="J54" s="246"/>
      <c r="K54" s="247"/>
      <c r="L54" s="248"/>
    </row>
    <row r="55" spans="1:14" s="39" customFormat="1" ht="16.5" thickTop="1" thickBot="1" x14ac:dyDescent="0.3">
      <c r="A55" s="44" t="s">
        <v>49</v>
      </c>
      <c r="B55" s="241"/>
      <c r="C55" s="242"/>
      <c r="D55" s="243"/>
      <c r="E55" s="115"/>
      <c r="F55" s="116"/>
      <c r="G55" s="129"/>
      <c r="H55" s="41"/>
      <c r="I55" s="40"/>
      <c r="J55" s="41"/>
      <c r="K55" s="40"/>
    </row>
  </sheetData>
  <mergeCells count="50">
    <mergeCell ref="B42:D42"/>
    <mergeCell ref="J53:L53"/>
    <mergeCell ref="B54:D54"/>
    <mergeCell ref="J54:L54"/>
    <mergeCell ref="B55:D55"/>
    <mergeCell ref="B44:D44"/>
    <mergeCell ref="B45:D45"/>
    <mergeCell ref="B49:D49"/>
    <mergeCell ref="B50:D50"/>
    <mergeCell ref="B52:D52"/>
    <mergeCell ref="B53:D53"/>
    <mergeCell ref="I50:K50"/>
    <mergeCell ref="B51:D51"/>
    <mergeCell ref="A14:B14"/>
    <mergeCell ref="B35:D35"/>
    <mergeCell ref="B39:D39"/>
    <mergeCell ref="B40:D40"/>
    <mergeCell ref="B41:D41"/>
    <mergeCell ref="H10:K10"/>
    <mergeCell ref="B43:D43"/>
    <mergeCell ref="L12:N12"/>
    <mergeCell ref="B34:D34"/>
    <mergeCell ref="A16:B16"/>
    <mergeCell ref="A18:B18"/>
    <mergeCell ref="C18:K18"/>
    <mergeCell ref="A20:B20"/>
    <mergeCell ref="C20:K23"/>
    <mergeCell ref="A25:C25"/>
    <mergeCell ref="D25:K25"/>
    <mergeCell ref="B29:D29"/>
    <mergeCell ref="B30:D30"/>
    <mergeCell ref="B31:D31"/>
    <mergeCell ref="B32:D32"/>
    <mergeCell ref="B33:D33"/>
    <mergeCell ref="D11:F11"/>
    <mergeCell ref="H11:K11"/>
    <mergeCell ref="D12:F12"/>
    <mergeCell ref="H12:K12"/>
    <mergeCell ref="A1:I1"/>
    <mergeCell ref="A2:I2"/>
    <mergeCell ref="G3:I3"/>
    <mergeCell ref="A4:J4"/>
    <mergeCell ref="A5:B5"/>
    <mergeCell ref="C5:I5"/>
    <mergeCell ref="F6:I6"/>
    <mergeCell ref="A8:B8"/>
    <mergeCell ref="D8:F8"/>
    <mergeCell ref="H8:K8"/>
    <mergeCell ref="A10:B10"/>
    <mergeCell ref="D10:F10"/>
  </mergeCells>
  <printOptions horizontalCentered="1"/>
  <pageMargins left="0.55118110236220474" right="0.27559055118110237" top="0.59055118110236227" bottom="0.39370078740157483" header="0.31496062992125984" footer="0.19685039370078741"/>
  <pageSetup paperSize="9" orientation="portrait" r:id="rId1"/>
  <headerFooter>
    <oddFooter>Seite &amp;P von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DE64"/>
  </sheetPr>
  <dimension ref="A1:J87"/>
  <sheetViews>
    <sheetView zoomScale="130" zoomScaleNormal="130" workbookViewId="0">
      <selection activeCell="E26" sqref="E26:H27"/>
    </sheetView>
  </sheetViews>
  <sheetFormatPr baseColWidth="10" defaultRowHeight="15" x14ac:dyDescent="0.25"/>
  <cols>
    <col min="1" max="1" width="4.140625" style="2" bestFit="1" customWidth="1"/>
    <col min="2" max="2" width="21.28515625" bestFit="1" customWidth="1"/>
    <col min="3" max="3" width="4.85546875" style="2" bestFit="1" customWidth="1"/>
    <col min="4" max="4" width="8" style="2" bestFit="1" customWidth="1"/>
    <col min="5" max="8" width="8.7109375" style="2" customWidth="1"/>
    <col min="9" max="10" width="10.7109375" style="2" customWidth="1"/>
  </cols>
  <sheetData>
    <row r="1" spans="1:10" ht="18.75" x14ac:dyDescent="0.3">
      <c r="A1" s="251" t="s">
        <v>42</v>
      </c>
      <c r="B1" s="251"/>
      <c r="C1" s="251"/>
      <c r="D1" s="251"/>
      <c r="E1" s="251"/>
      <c r="F1" s="252" t="s">
        <v>43</v>
      </c>
      <c r="G1" s="252"/>
      <c r="H1" s="252"/>
      <c r="I1" s="252"/>
    </row>
    <row r="2" spans="1:10" ht="15.75" x14ac:dyDescent="0.25">
      <c r="A2" s="253" t="s">
        <v>54</v>
      </c>
      <c r="B2" s="253"/>
      <c r="C2" s="253"/>
      <c r="D2" s="253"/>
      <c r="E2" s="253"/>
      <c r="F2" s="252" t="s">
        <v>44</v>
      </c>
      <c r="G2" s="252"/>
      <c r="H2" s="252"/>
      <c r="I2" s="252"/>
    </row>
    <row r="3" spans="1:10" x14ac:dyDescent="0.25">
      <c r="A3" s="253"/>
      <c r="B3" s="253"/>
      <c r="C3" s="253"/>
      <c r="D3" s="253"/>
      <c r="E3" s="253"/>
      <c r="F3" s="130"/>
      <c r="G3" s="130"/>
      <c r="H3" s="130"/>
      <c r="I3" s="130"/>
    </row>
    <row r="4" spans="1:10" ht="16.5" thickBot="1" x14ac:dyDescent="0.3">
      <c r="A4" s="15" t="s">
        <v>23</v>
      </c>
      <c r="B4" s="131" t="s">
        <v>38</v>
      </c>
      <c r="D4" s="82"/>
    </row>
    <row r="5" spans="1:10" ht="15.75" thickBot="1" x14ac:dyDescent="0.3">
      <c r="A5" s="10" t="s">
        <v>14</v>
      </c>
      <c r="B5" s="1" t="s">
        <v>4</v>
      </c>
      <c r="C5" s="11" t="s">
        <v>12</v>
      </c>
      <c r="D5" s="9" t="s">
        <v>5</v>
      </c>
      <c r="E5" s="10" t="s">
        <v>8</v>
      </c>
      <c r="F5" s="11" t="s">
        <v>9</v>
      </c>
      <c r="G5" s="11" t="s">
        <v>10</v>
      </c>
      <c r="H5" s="9" t="s">
        <v>11</v>
      </c>
      <c r="I5" s="13" t="s">
        <v>2</v>
      </c>
      <c r="J5" s="13" t="s">
        <v>6</v>
      </c>
    </row>
    <row r="6" spans="1:10" s="23" customFormat="1" ht="13.5" thickBot="1" x14ac:dyDescent="0.25">
      <c r="A6" s="42">
        <v>1</v>
      </c>
      <c r="B6" s="132"/>
      <c r="C6" s="133"/>
      <c r="D6" s="134"/>
      <c r="E6" s="135"/>
      <c r="F6" s="136"/>
      <c r="G6" s="136"/>
      <c r="H6" s="137"/>
      <c r="I6" s="45">
        <f t="shared" ref="I6" si="0">SUM(E6:H6)</f>
        <v>0</v>
      </c>
      <c r="J6" s="22">
        <f>ROUND(I6/Deckblatt!$H$14,2)</f>
        <v>0</v>
      </c>
    </row>
    <row r="7" spans="1:10" s="23" customFormat="1" ht="13.5" thickBot="1" x14ac:dyDescent="0.25">
      <c r="A7" s="24">
        <v>2</v>
      </c>
      <c r="B7" s="138"/>
      <c r="C7" s="139"/>
      <c r="D7" s="140"/>
      <c r="E7" s="141"/>
      <c r="F7" s="142"/>
      <c r="G7" s="142"/>
      <c r="H7" s="143"/>
      <c r="I7" s="46">
        <f t="shared" ref="I7" si="1">SUM(E7:H7)</f>
        <v>0</v>
      </c>
      <c r="J7" s="22">
        <f>ROUND(I7/Deckblatt!$H$14,2)</f>
        <v>0</v>
      </c>
    </row>
    <row r="8" spans="1:10" s="23" customFormat="1" ht="13.5" thickBot="1" x14ac:dyDescent="0.25">
      <c r="A8" s="85">
        <v>3</v>
      </c>
      <c r="B8" s="144"/>
      <c r="C8" s="145"/>
      <c r="D8" s="146"/>
      <c r="E8" s="141"/>
      <c r="F8" s="142"/>
      <c r="G8" s="142"/>
      <c r="H8" s="143"/>
      <c r="I8" s="46">
        <f t="shared" ref="I8:I11" si="2">SUM(E8:H8)</f>
        <v>0</v>
      </c>
      <c r="J8" s="22">
        <f>ROUND(I8/Deckblatt!$H$14,2)</f>
        <v>0</v>
      </c>
    </row>
    <row r="9" spans="1:10" s="23" customFormat="1" ht="13.5" thickBot="1" x14ac:dyDescent="0.25">
      <c r="A9" s="85">
        <v>4</v>
      </c>
      <c r="B9" s="144"/>
      <c r="C9" s="145"/>
      <c r="D9" s="146"/>
      <c r="E9" s="147"/>
      <c r="F9" s="148"/>
      <c r="G9" s="148"/>
      <c r="H9" s="149"/>
      <c r="I9" s="96">
        <f t="shared" si="2"/>
        <v>0</v>
      </c>
      <c r="J9" s="22">
        <f>ROUND(I9/Deckblatt!$H$14,2)</f>
        <v>0</v>
      </c>
    </row>
    <row r="10" spans="1:10" s="84" customFormat="1" ht="15.75" thickBot="1" x14ac:dyDescent="0.25">
      <c r="A10" s="62" t="s">
        <v>51</v>
      </c>
      <c r="B10" s="150"/>
      <c r="C10" s="150"/>
      <c r="D10" s="151"/>
      <c r="E10" s="152"/>
      <c r="F10" s="153"/>
      <c r="G10" s="153"/>
      <c r="H10" s="154"/>
      <c r="I10" s="45">
        <f t="shared" si="2"/>
        <v>0</v>
      </c>
      <c r="J10" s="22">
        <f>ROUND(I10/Deckblatt!$H$14,2)</f>
        <v>0</v>
      </c>
    </row>
    <row r="11" spans="1:10" s="84" customFormat="1" ht="15.75" thickBot="1" x14ac:dyDescent="0.25">
      <c r="A11" s="65" t="s">
        <v>52</v>
      </c>
      <c r="B11" s="155"/>
      <c r="C11" s="155"/>
      <c r="D11" s="156"/>
      <c r="E11" s="157"/>
      <c r="F11" s="158"/>
      <c r="G11" s="158"/>
      <c r="H11" s="159"/>
      <c r="I11" s="47">
        <f t="shared" si="2"/>
        <v>0</v>
      </c>
      <c r="J11" s="22">
        <f>ROUND(I11/Deckblatt!$H$14,2)</f>
        <v>0</v>
      </c>
    </row>
    <row r="12" spans="1:10" s="23" customFormat="1" ht="12.75" x14ac:dyDescent="0.2">
      <c r="A12" s="48"/>
      <c r="B12" s="49"/>
      <c r="C12" s="51"/>
      <c r="D12" s="83" t="s">
        <v>40</v>
      </c>
      <c r="E12" s="25">
        <f>IF($B$10="",0,MAX(E6:E11))</f>
        <v>0</v>
      </c>
      <c r="F12" s="26">
        <f>IF($B$10="",0,MAX(F6:F11))</f>
        <v>0</v>
      </c>
      <c r="G12" s="26">
        <f>IF($B$10="",0,MAX(G6:G11))</f>
        <v>0</v>
      </c>
      <c r="H12" s="27">
        <f>IF($B$10="",0,MAX(H6:H11))</f>
        <v>0</v>
      </c>
      <c r="I12" s="92">
        <f t="shared" ref="I12" si="3">SUM(E12:H12)</f>
        <v>0</v>
      </c>
      <c r="J12" s="50"/>
    </row>
    <row r="13" spans="1:10" s="23" customFormat="1" ht="13.5" thickBot="1" x14ac:dyDescent="0.25">
      <c r="A13" s="48"/>
      <c r="B13" s="49"/>
      <c r="C13" s="51"/>
      <c r="D13" s="97" t="s">
        <v>41</v>
      </c>
      <c r="E13" s="93">
        <f>IF($B$11="",0,LARGE(E6:E11,2))</f>
        <v>0</v>
      </c>
      <c r="F13" s="94">
        <f>IF($B$11="",0,LARGE(F6:F11,2))</f>
        <v>0</v>
      </c>
      <c r="G13" s="94">
        <f>IF($B$11="",0,LARGE(G6:G11,2))</f>
        <v>0</v>
      </c>
      <c r="H13" s="95">
        <f>IF($B$11="",0,LARGE(H6:H11,2))</f>
        <v>0</v>
      </c>
      <c r="I13" s="47">
        <f t="shared" ref="I13" si="4">SUM(E13:H13)</f>
        <v>0</v>
      </c>
      <c r="J13" s="50"/>
    </row>
    <row r="14" spans="1:10" s="61" customFormat="1" ht="16.5" thickBot="1" x14ac:dyDescent="0.3">
      <c r="A14" s="4"/>
      <c r="C14" s="4"/>
      <c r="D14" s="86" t="s">
        <v>27</v>
      </c>
      <c r="E14" s="89">
        <f>SUM(E6:E11)-E12-E13</f>
        <v>0</v>
      </c>
      <c r="F14" s="90">
        <f>SUM(F6:F11)-F12-F13</f>
        <v>0</v>
      </c>
      <c r="G14" s="90">
        <f>SUM(G6:G11)-G12-G13</f>
        <v>0</v>
      </c>
      <c r="H14" s="91">
        <f>SUM(H6:H11)-H12-H13</f>
        <v>0</v>
      </c>
      <c r="I14" s="53">
        <f>SUM(E14:H14)</f>
        <v>0</v>
      </c>
      <c r="J14" s="87">
        <f>I14/4/Deckblatt!$H$14</f>
        <v>0</v>
      </c>
    </row>
    <row r="15" spans="1:10" ht="6.75" customHeight="1" thickBot="1" x14ac:dyDescent="0.3"/>
    <row r="16" spans="1:10" s="23" customFormat="1" ht="13.5" thickBot="1" x14ac:dyDescent="0.25">
      <c r="A16" s="30" t="s">
        <v>37</v>
      </c>
      <c r="B16" s="160"/>
      <c r="C16" s="161"/>
      <c r="D16" s="162"/>
      <c r="E16" s="163"/>
      <c r="F16" s="164"/>
      <c r="G16" s="164"/>
      <c r="H16" s="165"/>
      <c r="I16" s="54">
        <f t="shared" ref="I16" si="5">SUM(E16:H16)</f>
        <v>0</v>
      </c>
      <c r="J16" s="31">
        <f>ROUND(I16/Deckblatt!$H$14,2)</f>
        <v>0</v>
      </c>
    </row>
    <row r="17" spans="1:10" ht="6.75" customHeight="1" x14ac:dyDescent="0.25"/>
    <row r="18" spans="1:10" ht="16.5" thickBot="1" x14ac:dyDescent="0.3">
      <c r="A18" s="15" t="s">
        <v>24</v>
      </c>
      <c r="B18" s="12" t="s">
        <v>38</v>
      </c>
      <c r="D18" s="82"/>
    </row>
    <row r="19" spans="1:10" ht="15.75" thickBot="1" x14ac:dyDescent="0.3">
      <c r="A19" s="10" t="s">
        <v>14</v>
      </c>
      <c r="B19" s="1" t="s">
        <v>4</v>
      </c>
      <c r="C19" s="11" t="s">
        <v>12</v>
      </c>
      <c r="D19" s="9" t="s">
        <v>5</v>
      </c>
      <c r="E19" s="10" t="s">
        <v>8</v>
      </c>
      <c r="F19" s="11" t="s">
        <v>9</v>
      </c>
      <c r="G19" s="11" t="s">
        <v>10</v>
      </c>
      <c r="H19" s="9" t="s">
        <v>11</v>
      </c>
      <c r="I19" s="13" t="s">
        <v>2</v>
      </c>
      <c r="J19" s="13" t="s">
        <v>6</v>
      </c>
    </row>
    <row r="20" spans="1:10" s="23" customFormat="1" ht="13.5" thickBot="1" x14ac:dyDescent="0.25">
      <c r="A20" s="42">
        <v>1</v>
      </c>
      <c r="B20" s="132"/>
      <c r="C20" s="133"/>
      <c r="D20" s="134"/>
      <c r="E20" s="135"/>
      <c r="F20" s="136"/>
      <c r="G20" s="136"/>
      <c r="H20" s="137"/>
      <c r="I20" s="45">
        <f t="shared" ref="I20:I21" si="6">SUM(E20:H20)</f>
        <v>0</v>
      </c>
      <c r="J20" s="22">
        <f>ROUND(I20/Deckblatt!$H$14,2)</f>
        <v>0</v>
      </c>
    </row>
    <row r="21" spans="1:10" s="23" customFormat="1" ht="13.5" thickBot="1" x14ac:dyDescent="0.25">
      <c r="A21" s="24">
        <v>2</v>
      </c>
      <c r="B21" s="138"/>
      <c r="C21" s="139"/>
      <c r="D21" s="140"/>
      <c r="E21" s="141"/>
      <c r="F21" s="142"/>
      <c r="G21" s="142"/>
      <c r="H21" s="143"/>
      <c r="I21" s="46">
        <f t="shared" si="6"/>
        <v>0</v>
      </c>
      <c r="J21" s="22">
        <f>ROUND(I21/Deckblatt!$H$14,2)</f>
        <v>0</v>
      </c>
    </row>
    <row r="22" spans="1:10" s="23" customFormat="1" ht="13.5" thickBot="1" x14ac:dyDescent="0.25">
      <c r="A22" s="85">
        <v>3</v>
      </c>
      <c r="B22" s="144"/>
      <c r="C22" s="145"/>
      <c r="D22" s="146"/>
      <c r="E22" s="141"/>
      <c r="F22" s="142"/>
      <c r="G22" s="142"/>
      <c r="H22" s="143"/>
      <c r="I22" s="46">
        <f t="shared" ref="I22" si="7">SUM(E22:H22)</f>
        <v>0</v>
      </c>
      <c r="J22" s="22">
        <f>ROUND(I22/Deckblatt!$H$14,2)</f>
        <v>0</v>
      </c>
    </row>
    <row r="23" spans="1:10" s="23" customFormat="1" ht="13.5" thickBot="1" x14ac:dyDescent="0.25">
      <c r="A23" s="29">
        <v>4</v>
      </c>
      <c r="B23" s="166"/>
      <c r="C23" s="167"/>
      <c r="D23" s="168"/>
      <c r="E23" s="147"/>
      <c r="F23" s="148"/>
      <c r="G23" s="148"/>
      <c r="H23" s="149"/>
      <c r="I23" s="96">
        <f t="shared" ref="I23:I26" si="8">SUM(E23:H23)</f>
        <v>0</v>
      </c>
      <c r="J23" s="22">
        <f>ROUND(I23/Deckblatt!$H$14,2)</f>
        <v>0</v>
      </c>
    </row>
    <row r="24" spans="1:10" s="84" customFormat="1" ht="15.75" thickBot="1" x14ac:dyDescent="0.25">
      <c r="A24" s="62" t="s">
        <v>51</v>
      </c>
      <c r="B24" s="169"/>
      <c r="C24" s="150"/>
      <c r="D24" s="151"/>
      <c r="E24" s="152"/>
      <c r="F24" s="153"/>
      <c r="G24" s="153"/>
      <c r="H24" s="154"/>
      <c r="I24" s="45">
        <f t="shared" si="8"/>
        <v>0</v>
      </c>
      <c r="J24" s="22">
        <f>ROUND(I24/Deckblatt!$H$14,2)</f>
        <v>0</v>
      </c>
    </row>
    <row r="25" spans="1:10" s="84" customFormat="1" ht="15.75" thickBot="1" x14ac:dyDescent="0.25">
      <c r="A25" s="65" t="s">
        <v>52</v>
      </c>
      <c r="B25" s="170"/>
      <c r="C25" s="155"/>
      <c r="D25" s="156"/>
      <c r="E25" s="157"/>
      <c r="F25" s="158"/>
      <c r="G25" s="158"/>
      <c r="H25" s="159"/>
      <c r="I25" s="47">
        <f t="shared" si="8"/>
        <v>0</v>
      </c>
      <c r="J25" s="22">
        <f>ROUND(I25/Deckblatt!$H$14,2)</f>
        <v>0</v>
      </c>
    </row>
    <row r="26" spans="1:10" s="23" customFormat="1" ht="13.5" thickBot="1" x14ac:dyDescent="0.25">
      <c r="A26" s="48"/>
      <c r="B26" s="49"/>
      <c r="C26" s="51"/>
      <c r="D26" s="83" t="s">
        <v>40</v>
      </c>
      <c r="E26" s="184">
        <f>IF($B$24="",0,MAX(E20:E25))</f>
        <v>0</v>
      </c>
      <c r="F26" s="185">
        <f t="shared" ref="F26:H26" si="9">IF($B$24="",0,MAX(F20:F25))</f>
        <v>0</v>
      </c>
      <c r="G26" s="185">
        <f t="shared" si="9"/>
        <v>0</v>
      </c>
      <c r="H26" s="186">
        <f t="shared" si="9"/>
        <v>0</v>
      </c>
      <c r="I26" s="92">
        <f t="shared" si="8"/>
        <v>0</v>
      </c>
      <c r="J26" s="50"/>
    </row>
    <row r="27" spans="1:10" s="23" customFormat="1" ht="13.5" thickBot="1" x14ac:dyDescent="0.25">
      <c r="A27" s="48"/>
      <c r="B27" s="49"/>
      <c r="C27" s="51"/>
      <c r="D27" s="83" t="s">
        <v>41</v>
      </c>
      <c r="E27" s="187">
        <f>IF($B$25="",0,LARGE(E20:E25,2))</f>
        <v>0</v>
      </c>
      <c r="F27" s="188">
        <f t="shared" ref="F27:H27" si="10">IF($B$25="",0,LARGE(F20:F25,2))</f>
        <v>0</v>
      </c>
      <c r="G27" s="188">
        <f t="shared" si="10"/>
        <v>0</v>
      </c>
      <c r="H27" s="189">
        <f t="shared" si="10"/>
        <v>0</v>
      </c>
      <c r="I27" s="47">
        <f t="shared" ref="I27" si="11">SUM(E27:H27)</f>
        <v>0</v>
      </c>
      <c r="J27" s="50"/>
    </row>
    <row r="28" spans="1:10" s="61" customFormat="1" ht="16.5" thickBot="1" x14ac:dyDescent="0.3">
      <c r="A28" s="4"/>
      <c r="C28" s="4"/>
      <c r="D28" s="86" t="s">
        <v>27</v>
      </c>
      <c r="E28" s="89">
        <f>SUM(E20:E25)-E26-E27</f>
        <v>0</v>
      </c>
      <c r="F28" s="90">
        <f>SUM(F20:F25)-F26-F27</f>
        <v>0</v>
      </c>
      <c r="G28" s="90">
        <f>SUM(G20:G25)-G26-G27</f>
        <v>0</v>
      </c>
      <c r="H28" s="91">
        <f>SUM(H20:H25)-H26-H27</f>
        <v>0</v>
      </c>
      <c r="I28" s="53">
        <f>SUM(E28:H28)</f>
        <v>0</v>
      </c>
      <c r="J28" s="87">
        <f>I28/4/Deckblatt!$H$14</f>
        <v>0</v>
      </c>
    </row>
    <row r="29" spans="1:10" ht="6.75" customHeight="1" thickBot="1" x14ac:dyDescent="0.3"/>
    <row r="30" spans="1:10" s="23" customFormat="1" ht="13.5" thickBot="1" x14ac:dyDescent="0.25">
      <c r="A30" s="30" t="s">
        <v>37</v>
      </c>
      <c r="B30" s="160"/>
      <c r="C30" s="161"/>
      <c r="D30" s="162"/>
      <c r="E30" s="163"/>
      <c r="F30" s="164"/>
      <c r="G30" s="164"/>
      <c r="H30" s="165"/>
      <c r="I30" s="54">
        <f>SUM(E30:H30)</f>
        <v>0</v>
      </c>
      <c r="J30" s="31">
        <f>ROUND(I30/Deckblatt!$H$14,2)</f>
        <v>0</v>
      </c>
    </row>
    <row r="31" spans="1:10" ht="6.75" customHeight="1" x14ac:dyDescent="0.25"/>
    <row r="32" spans="1:10" ht="16.5" thickBot="1" x14ac:dyDescent="0.3">
      <c r="A32" s="15" t="s">
        <v>25</v>
      </c>
      <c r="B32" s="12" t="s">
        <v>38</v>
      </c>
      <c r="D32" s="82"/>
    </row>
    <row r="33" spans="1:10" ht="15.75" thickBot="1" x14ac:dyDescent="0.3">
      <c r="A33" s="10" t="s">
        <v>14</v>
      </c>
      <c r="B33" s="1" t="s">
        <v>4</v>
      </c>
      <c r="C33" s="11" t="s">
        <v>12</v>
      </c>
      <c r="D33" s="9" t="s">
        <v>5</v>
      </c>
      <c r="E33" s="10" t="s">
        <v>8</v>
      </c>
      <c r="F33" s="11" t="s">
        <v>9</v>
      </c>
      <c r="G33" s="11" t="s">
        <v>10</v>
      </c>
      <c r="H33" s="9" t="s">
        <v>11</v>
      </c>
      <c r="I33" s="13" t="s">
        <v>2</v>
      </c>
      <c r="J33" s="13" t="s">
        <v>6</v>
      </c>
    </row>
    <row r="34" spans="1:10" s="23" customFormat="1" ht="13.5" thickBot="1" x14ac:dyDescent="0.25">
      <c r="A34" s="42">
        <v>1</v>
      </c>
      <c r="B34" s="132"/>
      <c r="C34" s="133"/>
      <c r="D34" s="134"/>
      <c r="E34" s="135"/>
      <c r="F34" s="136"/>
      <c r="G34" s="136"/>
      <c r="H34" s="137"/>
      <c r="I34" s="45">
        <f t="shared" ref="I34:I35" si="12">SUM(E34:H34)</f>
        <v>0</v>
      </c>
      <c r="J34" s="22">
        <f>ROUND(I34/Deckblatt!$H$14,2)</f>
        <v>0</v>
      </c>
    </row>
    <row r="35" spans="1:10" s="23" customFormat="1" ht="13.5" thickBot="1" x14ac:dyDescent="0.25">
      <c r="A35" s="24">
        <v>2</v>
      </c>
      <c r="B35" s="138"/>
      <c r="C35" s="139"/>
      <c r="D35" s="140"/>
      <c r="E35" s="141"/>
      <c r="F35" s="142"/>
      <c r="G35" s="142"/>
      <c r="H35" s="143"/>
      <c r="I35" s="46">
        <f t="shared" si="12"/>
        <v>0</v>
      </c>
      <c r="J35" s="22">
        <f>ROUND(I35/Deckblatt!$H$14,2)</f>
        <v>0</v>
      </c>
    </row>
    <row r="36" spans="1:10" s="23" customFormat="1" ht="13.5" thickBot="1" x14ac:dyDescent="0.25">
      <c r="A36" s="85">
        <v>3</v>
      </c>
      <c r="B36" s="144"/>
      <c r="C36" s="145"/>
      <c r="D36" s="146"/>
      <c r="E36" s="141"/>
      <c r="F36" s="142"/>
      <c r="G36" s="142"/>
      <c r="H36" s="143"/>
      <c r="I36" s="46">
        <f t="shared" ref="I36" si="13">SUM(E36:H36)</f>
        <v>0</v>
      </c>
      <c r="J36" s="22">
        <f>ROUND(I36/Deckblatt!$H$14,2)</f>
        <v>0</v>
      </c>
    </row>
    <row r="37" spans="1:10" s="23" customFormat="1" ht="13.5" thickBot="1" x14ac:dyDescent="0.25">
      <c r="A37" s="29">
        <v>4</v>
      </c>
      <c r="B37" s="166"/>
      <c r="C37" s="167"/>
      <c r="D37" s="168"/>
      <c r="E37" s="147"/>
      <c r="F37" s="148"/>
      <c r="G37" s="148"/>
      <c r="H37" s="149"/>
      <c r="I37" s="96">
        <f t="shared" ref="I37:I40" si="14">SUM(E37:H37)</f>
        <v>0</v>
      </c>
      <c r="J37" s="22">
        <f>ROUND(I37/Deckblatt!$H$14,2)</f>
        <v>0</v>
      </c>
    </row>
    <row r="38" spans="1:10" s="84" customFormat="1" ht="15.75" thickBot="1" x14ac:dyDescent="0.25">
      <c r="A38" s="62" t="s">
        <v>51</v>
      </c>
      <c r="B38" s="169"/>
      <c r="C38" s="150"/>
      <c r="D38" s="151"/>
      <c r="E38" s="152"/>
      <c r="F38" s="153"/>
      <c r="G38" s="153"/>
      <c r="H38" s="154"/>
      <c r="I38" s="45">
        <f t="shared" si="14"/>
        <v>0</v>
      </c>
      <c r="J38" s="22">
        <f>ROUND(I38/Deckblatt!$H$14,2)</f>
        <v>0</v>
      </c>
    </row>
    <row r="39" spans="1:10" s="84" customFormat="1" ht="15.75" thickBot="1" x14ac:dyDescent="0.25">
      <c r="A39" s="65" t="s">
        <v>52</v>
      </c>
      <c r="B39" s="170"/>
      <c r="C39" s="155"/>
      <c r="D39" s="156"/>
      <c r="E39" s="157"/>
      <c r="F39" s="158"/>
      <c r="G39" s="158"/>
      <c r="H39" s="159"/>
      <c r="I39" s="47">
        <f t="shared" si="14"/>
        <v>0</v>
      </c>
      <c r="J39" s="22">
        <f>ROUND(I39/Deckblatt!$H$14,2)</f>
        <v>0</v>
      </c>
    </row>
    <row r="40" spans="1:10" s="23" customFormat="1" ht="13.5" thickBot="1" x14ac:dyDescent="0.25">
      <c r="A40" s="48"/>
      <c r="B40" s="49"/>
      <c r="C40" s="51"/>
      <c r="D40" s="83" t="s">
        <v>40</v>
      </c>
      <c r="E40" s="184">
        <f>IF($B$38="",0,MAX(E34:E39))</f>
        <v>0</v>
      </c>
      <c r="F40" s="185">
        <f t="shared" ref="F40:H40" si="15">IF($B$38="",0,MAX(F34:F39))</f>
        <v>0</v>
      </c>
      <c r="G40" s="185">
        <f t="shared" si="15"/>
        <v>0</v>
      </c>
      <c r="H40" s="186">
        <f t="shared" si="15"/>
        <v>0</v>
      </c>
      <c r="I40" s="92">
        <f t="shared" si="14"/>
        <v>0</v>
      </c>
      <c r="J40" s="50"/>
    </row>
    <row r="41" spans="1:10" s="23" customFormat="1" ht="13.5" thickBot="1" x14ac:dyDescent="0.25">
      <c r="A41" s="48"/>
      <c r="B41" s="49"/>
      <c r="C41" s="51"/>
      <c r="D41" s="83" t="s">
        <v>41</v>
      </c>
      <c r="E41" s="187">
        <f>IF($B$39="",0,LARGE(E34:E39,2))</f>
        <v>0</v>
      </c>
      <c r="F41" s="188">
        <f t="shared" ref="F41:H41" si="16">IF($B$39="",0,LARGE(F34:F39,2))</f>
        <v>0</v>
      </c>
      <c r="G41" s="188">
        <f t="shared" si="16"/>
        <v>0</v>
      </c>
      <c r="H41" s="189">
        <f t="shared" si="16"/>
        <v>0</v>
      </c>
      <c r="I41" s="47">
        <f t="shared" ref="I41" si="17">SUM(E41:H41)</f>
        <v>0</v>
      </c>
      <c r="J41" s="50"/>
    </row>
    <row r="42" spans="1:10" s="61" customFormat="1" ht="16.5" thickBot="1" x14ac:dyDescent="0.3">
      <c r="A42" s="4"/>
      <c r="C42" s="4"/>
      <c r="D42" s="86" t="s">
        <v>27</v>
      </c>
      <c r="E42" s="89">
        <f>SUM(E34:E39)-E40-E41</f>
        <v>0</v>
      </c>
      <c r="F42" s="90">
        <f>SUM(F34:F39)-F40-F41</f>
        <v>0</v>
      </c>
      <c r="G42" s="90">
        <f>SUM(G34:G39)-G40-G41</f>
        <v>0</v>
      </c>
      <c r="H42" s="91">
        <f>SUM(H34:H39)-H40-H41</f>
        <v>0</v>
      </c>
      <c r="I42" s="53">
        <f>SUM(E42:H42)</f>
        <v>0</v>
      </c>
      <c r="J42" s="87">
        <f>I42/4/Deckblatt!$H$14</f>
        <v>0</v>
      </c>
    </row>
    <row r="43" spans="1:10" ht="6.75" customHeight="1" thickBot="1" x14ac:dyDescent="0.3"/>
    <row r="44" spans="1:10" s="23" customFormat="1" ht="13.5" thickBot="1" x14ac:dyDescent="0.25">
      <c r="A44" s="30" t="s">
        <v>37</v>
      </c>
      <c r="B44" s="160"/>
      <c r="C44" s="161"/>
      <c r="D44" s="162"/>
      <c r="E44" s="163"/>
      <c r="F44" s="164"/>
      <c r="G44" s="164"/>
      <c r="H44" s="165"/>
      <c r="I44" s="54">
        <f>SUM(E44:H44)</f>
        <v>0</v>
      </c>
      <c r="J44" s="31">
        <f>ROUND(I44/Deckblatt!$H$14,2)</f>
        <v>0</v>
      </c>
    </row>
    <row r="45" spans="1:10" ht="6.75" customHeight="1" x14ac:dyDescent="0.25"/>
    <row r="46" spans="1:10" ht="16.5" thickBot="1" x14ac:dyDescent="0.3">
      <c r="A46" s="15" t="s">
        <v>47</v>
      </c>
      <c r="B46" s="12" t="s">
        <v>38</v>
      </c>
      <c r="D46" s="82"/>
    </row>
    <row r="47" spans="1:10" ht="15.75" thickBot="1" x14ac:dyDescent="0.3">
      <c r="A47" s="10" t="s">
        <v>14</v>
      </c>
      <c r="B47" s="1" t="s">
        <v>4</v>
      </c>
      <c r="C47" s="11" t="s">
        <v>12</v>
      </c>
      <c r="D47" s="9" t="s">
        <v>5</v>
      </c>
      <c r="E47" s="10" t="s">
        <v>8</v>
      </c>
      <c r="F47" s="11" t="s">
        <v>9</v>
      </c>
      <c r="G47" s="11" t="s">
        <v>10</v>
      </c>
      <c r="H47" s="9" t="s">
        <v>11</v>
      </c>
      <c r="I47" s="13" t="s">
        <v>2</v>
      </c>
      <c r="J47" s="13" t="s">
        <v>6</v>
      </c>
    </row>
    <row r="48" spans="1:10" s="23" customFormat="1" ht="13.5" thickBot="1" x14ac:dyDescent="0.25">
      <c r="A48" s="42">
        <v>1</v>
      </c>
      <c r="B48" s="132"/>
      <c r="C48" s="133"/>
      <c r="D48" s="134"/>
      <c r="E48" s="135"/>
      <c r="F48" s="136"/>
      <c r="G48" s="136"/>
      <c r="H48" s="137"/>
      <c r="I48" s="45">
        <f t="shared" ref="I48:I49" si="18">SUM(E48:H48)</f>
        <v>0</v>
      </c>
      <c r="J48" s="22">
        <f>ROUND(I48/Deckblatt!$H$14,2)</f>
        <v>0</v>
      </c>
    </row>
    <row r="49" spans="1:10" s="23" customFormat="1" ht="13.5" thickBot="1" x14ac:dyDescent="0.25">
      <c r="A49" s="24">
        <v>2</v>
      </c>
      <c r="B49" s="138"/>
      <c r="C49" s="139"/>
      <c r="D49" s="140"/>
      <c r="E49" s="141"/>
      <c r="F49" s="142"/>
      <c r="G49" s="142"/>
      <c r="H49" s="143"/>
      <c r="I49" s="46">
        <f t="shared" si="18"/>
        <v>0</v>
      </c>
      <c r="J49" s="22">
        <f>ROUND(I49/Deckblatt!$H$14,2)</f>
        <v>0</v>
      </c>
    </row>
    <row r="50" spans="1:10" s="23" customFormat="1" ht="13.5" thickBot="1" x14ac:dyDescent="0.25">
      <c r="A50" s="85">
        <v>3</v>
      </c>
      <c r="B50" s="144"/>
      <c r="C50" s="145"/>
      <c r="D50" s="146"/>
      <c r="E50" s="141"/>
      <c r="F50" s="142"/>
      <c r="G50" s="142"/>
      <c r="H50" s="143"/>
      <c r="I50" s="46">
        <f t="shared" ref="I50" si="19">SUM(E50:H50)</f>
        <v>0</v>
      </c>
      <c r="J50" s="22">
        <f>ROUND(I50/Deckblatt!$H$14,2)</f>
        <v>0</v>
      </c>
    </row>
    <row r="51" spans="1:10" s="23" customFormat="1" ht="13.5" thickBot="1" x14ac:dyDescent="0.25">
      <c r="A51" s="29">
        <v>4</v>
      </c>
      <c r="B51" s="166"/>
      <c r="C51" s="167"/>
      <c r="D51" s="168"/>
      <c r="E51" s="147"/>
      <c r="F51" s="148"/>
      <c r="G51" s="148"/>
      <c r="H51" s="149"/>
      <c r="I51" s="96">
        <f t="shared" ref="I51:I54" si="20">SUM(E51:H51)</f>
        <v>0</v>
      </c>
      <c r="J51" s="22">
        <f>ROUND(I51/Deckblatt!$H$14,2)</f>
        <v>0</v>
      </c>
    </row>
    <row r="52" spans="1:10" s="84" customFormat="1" ht="15.75" thickBot="1" x14ac:dyDescent="0.25">
      <c r="A52" s="62" t="s">
        <v>51</v>
      </c>
      <c r="B52" s="169"/>
      <c r="C52" s="150"/>
      <c r="D52" s="151"/>
      <c r="E52" s="152"/>
      <c r="F52" s="153"/>
      <c r="G52" s="153"/>
      <c r="H52" s="154"/>
      <c r="I52" s="45">
        <f t="shared" si="20"/>
        <v>0</v>
      </c>
      <c r="J52" s="22">
        <f>ROUND(I52/Deckblatt!$H$14,2)</f>
        <v>0</v>
      </c>
    </row>
    <row r="53" spans="1:10" s="84" customFormat="1" ht="15.75" thickBot="1" x14ac:dyDescent="0.25">
      <c r="A53" s="65" t="s">
        <v>52</v>
      </c>
      <c r="B53" s="170"/>
      <c r="C53" s="155"/>
      <c r="D53" s="156"/>
      <c r="E53" s="157"/>
      <c r="F53" s="158"/>
      <c r="G53" s="158"/>
      <c r="H53" s="159"/>
      <c r="I53" s="47">
        <f t="shared" si="20"/>
        <v>0</v>
      </c>
      <c r="J53" s="22">
        <f>ROUND(I53/Deckblatt!$H$14,2)</f>
        <v>0</v>
      </c>
    </row>
    <row r="54" spans="1:10" s="23" customFormat="1" ht="13.5" thickBot="1" x14ac:dyDescent="0.25">
      <c r="A54" s="48"/>
      <c r="B54" s="49"/>
      <c r="C54" s="51"/>
      <c r="D54" s="83" t="s">
        <v>40</v>
      </c>
      <c r="E54" s="184">
        <f>IF($B$52="",0,MAX(E48:E53))</f>
        <v>0</v>
      </c>
      <c r="F54" s="185">
        <f t="shared" ref="F54:H54" si="21">IF($B$52="",0,MAX(F48:F53))</f>
        <v>0</v>
      </c>
      <c r="G54" s="185">
        <f t="shared" si="21"/>
        <v>0</v>
      </c>
      <c r="H54" s="186">
        <f t="shared" si="21"/>
        <v>0</v>
      </c>
      <c r="I54" s="92">
        <f t="shared" si="20"/>
        <v>0</v>
      </c>
      <c r="J54" s="50"/>
    </row>
    <row r="55" spans="1:10" s="23" customFormat="1" ht="13.5" thickBot="1" x14ac:dyDescent="0.25">
      <c r="A55" s="48"/>
      <c r="B55" s="49"/>
      <c r="C55" s="51"/>
      <c r="D55" s="83" t="s">
        <v>41</v>
      </c>
      <c r="E55" s="187">
        <f>IF($B$53="",0,LARGE(E48:E53,2))</f>
        <v>0</v>
      </c>
      <c r="F55" s="188">
        <f t="shared" ref="F55:H55" si="22">IF($B$53="",0,LARGE(F48:F53,2))</f>
        <v>0</v>
      </c>
      <c r="G55" s="188">
        <f t="shared" si="22"/>
        <v>0</v>
      </c>
      <c r="H55" s="189">
        <f t="shared" si="22"/>
        <v>0</v>
      </c>
      <c r="I55" s="47">
        <f t="shared" ref="I55" si="23">SUM(E55:H55)</f>
        <v>0</v>
      </c>
      <c r="J55" s="50"/>
    </row>
    <row r="56" spans="1:10" s="61" customFormat="1" ht="16.5" thickBot="1" x14ac:dyDescent="0.3">
      <c r="A56" s="4"/>
      <c r="C56" s="4"/>
      <c r="D56" s="86" t="s">
        <v>27</v>
      </c>
      <c r="E56" s="89">
        <f>SUM(E48:E53)-E54-E55</f>
        <v>0</v>
      </c>
      <c r="F56" s="90">
        <f>SUM(F48:F53)-F54-F55</f>
        <v>0</v>
      </c>
      <c r="G56" s="90">
        <f>SUM(G48:G53)-G54-G55</f>
        <v>0</v>
      </c>
      <c r="H56" s="91">
        <f>SUM(H48:H53)-H54-H55</f>
        <v>0</v>
      </c>
      <c r="I56" s="53">
        <f>SUM(E56:H56)</f>
        <v>0</v>
      </c>
      <c r="J56" s="87">
        <f>I56/4/Deckblatt!$H$14</f>
        <v>0</v>
      </c>
    </row>
    <row r="57" spans="1:10" ht="6.75" customHeight="1" thickBot="1" x14ac:dyDescent="0.3"/>
    <row r="58" spans="1:10" s="23" customFormat="1" ht="13.5" thickBot="1" x14ac:dyDescent="0.25">
      <c r="A58" s="30" t="s">
        <v>37</v>
      </c>
      <c r="B58" s="160"/>
      <c r="C58" s="161"/>
      <c r="D58" s="162"/>
      <c r="E58" s="163"/>
      <c r="F58" s="164"/>
      <c r="G58" s="164"/>
      <c r="H58" s="165"/>
      <c r="I58" s="54">
        <f>SUM(E58:H58)</f>
        <v>0</v>
      </c>
      <c r="J58" s="31">
        <f>ROUND(I58/Deckblatt!$H$14,2)</f>
        <v>0</v>
      </c>
    </row>
    <row r="59" spans="1:10" ht="6.75" customHeight="1" x14ac:dyDescent="0.25"/>
    <row r="60" spans="1:10" ht="16.5" thickBot="1" x14ac:dyDescent="0.3">
      <c r="A60" s="15" t="s">
        <v>48</v>
      </c>
      <c r="B60" s="12" t="s">
        <v>38</v>
      </c>
      <c r="D60" s="82"/>
    </row>
    <row r="61" spans="1:10" ht="15.75" thickBot="1" x14ac:dyDescent="0.3">
      <c r="A61" s="10" t="s">
        <v>14</v>
      </c>
      <c r="B61" s="1" t="s">
        <v>4</v>
      </c>
      <c r="C61" s="11" t="s">
        <v>12</v>
      </c>
      <c r="D61" s="9" t="s">
        <v>5</v>
      </c>
      <c r="E61" s="10" t="s">
        <v>8</v>
      </c>
      <c r="F61" s="11" t="s">
        <v>9</v>
      </c>
      <c r="G61" s="11" t="s">
        <v>10</v>
      </c>
      <c r="H61" s="9" t="s">
        <v>11</v>
      </c>
      <c r="I61" s="13" t="s">
        <v>2</v>
      </c>
      <c r="J61" s="13" t="s">
        <v>6</v>
      </c>
    </row>
    <row r="62" spans="1:10" s="23" customFormat="1" ht="13.5" thickBot="1" x14ac:dyDescent="0.25">
      <c r="A62" s="42">
        <v>1</v>
      </c>
      <c r="B62" s="132"/>
      <c r="C62" s="133"/>
      <c r="D62" s="134"/>
      <c r="E62" s="135"/>
      <c r="F62" s="136"/>
      <c r="G62" s="136"/>
      <c r="H62" s="137"/>
      <c r="I62" s="45">
        <f t="shared" ref="I62:I63" si="24">SUM(E62:H62)</f>
        <v>0</v>
      </c>
      <c r="J62" s="22">
        <f>ROUND(I62/Deckblatt!$H$14,2)</f>
        <v>0</v>
      </c>
    </row>
    <row r="63" spans="1:10" s="23" customFormat="1" ht="13.5" thickBot="1" x14ac:dyDescent="0.25">
      <c r="A63" s="24">
        <v>2</v>
      </c>
      <c r="B63" s="138"/>
      <c r="C63" s="139"/>
      <c r="D63" s="140"/>
      <c r="E63" s="141"/>
      <c r="F63" s="142"/>
      <c r="G63" s="142"/>
      <c r="H63" s="143"/>
      <c r="I63" s="46">
        <f t="shared" si="24"/>
        <v>0</v>
      </c>
      <c r="J63" s="22">
        <f>ROUND(I63/Deckblatt!$H$14,2)</f>
        <v>0</v>
      </c>
    </row>
    <row r="64" spans="1:10" s="23" customFormat="1" ht="13.5" thickBot="1" x14ac:dyDescent="0.25">
      <c r="A64" s="85">
        <v>3</v>
      </c>
      <c r="B64" s="144"/>
      <c r="C64" s="145"/>
      <c r="D64" s="146"/>
      <c r="E64" s="141"/>
      <c r="F64" s="142"/>
      <c r="G64" s="142"/>
      <c r="H64" s="143"/>
      <c r="I64" s="46">
        <f t="shared" ref="I64" si="25">SUM(E64:H64)</f>
        <v>0</v>
      </c>
      <c r="J64" s="22">
        <f>ROUND(I64/Deckblatt!$H$14,2)</f>
        <v>0</v>
      </c>
    </row>
    <row r="65" spans="1:10" s="23" customFormat="1" ht="13.5" thickBot="1" x14ac:dyDescent="0.25">
      <c r="A65" s="29">
        <v>4</v>
      </c>
      <c r="B65" s="166"/>
      <c r="C65" s="167"/>
      <c r="D65" s="168"/>
      <c r="E65" s="147"/>
      <c r="F65" s="148"/>
      <c r="G65" s="148"/>
      <c r="H65" s="149"/>
      <c r="I65" s="96">
        <f t="shared" ref="I65:I68" si="26">SUM(E65:H65)</f>
        <v>0</v>
      </c>
      <c r="J65" s="22">
        <f>ROUND(I65/Deckblatt!$H$14,2)</f>
        <v>0</v>
      </c>
    </row>
    <row r="66" spans="1:10" s="84" customFormat="1" ht="15.75" thickBot="1" x14ac:dyDescent="0.25">
      <c r="A66" s="62" t="s">
        <v>51</v>
      </c>
      <c r="B66" s="169"/>
      <c r="C66" s="150"/>
      <c r="D66" s="151"/>
      <c r="E66" s="152"/>
      <c r="F66" s="153"/>
      <c r="G66" s="153"/>
      <c r="H66" s="154"/>
      <c r="I66" s="45">
        <f t="shared" si="26"/>
        <v>0</v>
      </c>
      <c r="J66" s="22">
        <f>ROUND(I66/Deckblatt!$H$14,2)</f>
        <v>0</v>
      </c>
    </row>
    <row r="67" spans="1:10" s="84" customFormat="1" ht="15.75" thickBot="1" x14ac:dyDescent="0.25">
      <c r="A67" s="65" t="s">
        <v>52</v>
      </c>
      <c r="B67" s="170"/>
      <c r="C67" s="155"/>
      <c r="D67" s="156"/>
      <c r="E67" s="157"/>
      <c r="F67" s="158"/>
      <c r="G67" s="158"/>
      <c r="H67" s="159"/>
      <c r="I67" s="47">
        <f t="shared" si="26"/>
        <v>0</v>
      </c>
      <c r="J67" s="22">
        <f>ROUND(I67/Deckblatt!$H$14,2)</f>
        <v>0</v>
      </c>
    </row>
    <row r="68" spans="1:10" s="23" customFormat="1" ht="13.5" thickBot="1" x14ac:dyDescent="0.25">
      <c r="A68" s="48"/>
      <c r="B68" s="49"/>
      <c r="C68" s="51"/>
      <c r="D68" s="83" t="s">
        <v>40</v>
      </c>
      <c r="E68" s="184">
        <f>IF($B$66="",0,MAX(E62:E67))</f>
        <v>0</v>
      </c>
      <c r="F68" s="185">
        <f t="shared" ref="F68:H68" si="27">IF($B$66="",0,MAX(F62:F67))</f>
        <v>0</v>
      </c>
      <c r="G68" s="185">
        <f t="shared" si="27"/>
        <v>0</v>
      </c>
      <c r="H68" s="186">
        <f t="shared" si="27"/>
        <v>0</v>
      </c>
      <c r="I68" s="92">
        <f t="shared" si="26"/>
        <v>0</v>
      </c>
      <c r="J68" s="50"/>
    </row>
    <row r="69" spans="1:10" s="23" customFormat="1" ht="13.5" thickBot="1" x14ac:dyDescent="0.25">
      <c r="A69" s="48"/>
      <c r="B69" s="49"/>
      <c r="C69" s="51"/>
      <c r="D69" s="83" t="s">
        <v>41</v>
      </c>
      <c r="E69" s="187">
        <f>IF($B$67="",0,LARGE(E62:E67,2))</f>
        <v>0</v>
      </c>
      <c r="F69" s="188">
        <f t="shared" ref="F69:H69" si="28">IF($B$67="",0,LARGE(F62:F67,2))</f>
        <v>0</v>
      </c>
      <c r="G69" s="188">
        <f t="shared" si="28"/>
        <v>0</v>
      </c>
      <c r="H69" s="189">
        <f t="shared" si="28"/>
        <v>0</v>
      </c>
      <c r="I69" s="47">
        <f t="shared" ref="I69" si="29">SUM(E69:H69)</f>
        <v>0</v>
      </c>
      <c r="J69" s="50"/>
    </row>
    <row r="70" spans="1:10" s="61" customFormat="1" ht="16.5" thickBot="1" x14ac:dyDescent="0.3">
      <c r="A70" s="4"/>
      <c r="C70" s="4"/>
      <c r="D70" s="86" t="s">
        <v>27</v>
      </c>
      <c r="E70" s="89">
        <f>SUM(E62:E67)-E68-E69</f>
        <v>0</v>
      </c>
      <c r="F70" s="90">
        <f>SUM(F62:F67)-F68-F69</f>
        <v>0</v>
      </c>
      <c r="G70" s="90">
        <f>SUM(G62:G67)-G68-G69</f>
        <v>0</v>
      </c>
      <c r="H70" s="91">
        <f>SUM(H62:H67)-H68-H69</f>
        <v>0</v>
      </c>
      <c r="I70" s="53">
        <f>SUM(E70:H70)</f>
        <v>0</v>
      </c>
      <c r="J70" s="87">
        <f>I70/4/Deckblatt!$H$14</f>
        <v>0</v>
      </c>
    </row>
    <row r="71" spans="1:10" ht="6.75" customHeight="1" thickBot="1" x14ac:dyDescent="0.3"/>
    <row r="72" spans="1:10" s="23" customFormat="1" ht="13.5" thickBot="1" x14ac:dyDescent="0.25">
      <c r="A72" s="30" t="s">
        <v>37</v>
      </c>
      <c r="B72" s="160"/>
      <c r="C72" s="161"/>
      <c r="D72" s="162"/>
      <c r="E72" s="163"/>
      <c r="F72" s="164"/>
      <c r="G72" s="164"/>
      <c r="H72" s="165"/>
      <c r="I72" s="54">
        <f>SUM(E72:H72)</f>
        <v>0</v>
      </c>
      <c r="J72" s="31">
        <f>ROUND(I72/Deckblatt!$H$14,2)</f>
        <v>0</v>
      </c>
    </row>
    <row r="73" spans="1:10" ht="6.75" customHeight="1" x14ac:dyDescent="0.25"/>
    <row r="74" spans="1:10" ht="16.5" thickBot="1" x14ac:dyDescent="0.3">
      <c r="A74" s="15" t="s">
        <v>49</v>
      </c>
      <c r="B74" s="12" t="s">
        <v>38</v>
      </c>
      <c r="D74" s="82"/>
    </row>
    <row r="75" spans="1:10" ht="15.75" thickBot="1" x14ac:dyDescent="0.3">
      <c r="A75" s="10" t="s">
        <v>14</v>
      </c>
      <c r="B75" s="1" t="s">
        <v>4</v>
      </c>
      <c r="C75" s="11" t="s">
        <v>12</v>
      </c>
      <c r="D75" s="9" t="s">
        <v>5</v>
      </c>
      <c r="E75" s="10" t="s">
        <v>8</v>
      </c>
      <c r="F75" s="11" t="s">
        <v>9</v>
      </c>
      <c r="G75" s="11" t="s">
        <v>10</v>
      </c>
      <c r="H75" s="9" t="s">
        <v>11</v>
      </c>
      <c r="I75" s="13" t="s">
        <v>2</v>
      </c>
      <c r="J75" s="13" t="s">
        <v>6</v>
      </c>
    </row>
    <row r="76" spans="1:10" s="23" customFormat="1" ht="13.5" thickBot="1" x14ac:dyDescent="0.25">
      <c r="A76" s="42">
        <v>1</v>
      </c>
      <c r="B76" s="132"/>
      <c r="C76" s="133"/>
      <c r="D76" s="134"/>
      <c r="E76" s="135"/>
      <c r="F76" s="136"/>
      <c r="G76" s="136"/>
      <c r="H76" s="137"/>
      <c r="I76" s="45">
        <f t="shared" ref="I76:I77" si="30">SUM(E76:H76)</f>
        <v>0</v>
      </c>
      <c r="J76" s="22">
        <f>ROUND(I76/Deckblatt!$H$14,2)</f>
        <v>0</v>
      </c>
    </row>
    <row r="77" spans="1:10" s="23" customFormat="1" ht="13.5" thickBot="1" x14ac:dyDescent="0.25">
      <c r="A77" s="24">
        <v>2</v>
      </c>
      <c r="B77" s="138"/>
      <c r="C77" s="139"/>
      <c r="D77" s="140"/>
      <c r="E77" s="141"/>
      <c r="F77" s="142"/>
      <c r="G77" s="142"/>
      <c r="H77" s="143"/>
      <c r="I77" s="46">
        <f t="shared" si="30"/>
        <v>0</v>
      </c>
      <c r="J77" s="22">
        <f>ROUND(I77/Deckblatt!$H$14,2)</f>
        <v>0</v>
      </c>
    </row>
    <row r="78" spans="1:10" s="23" customFormat="1" ht="13.5" thickBot="1" x14ac:dyDescent="0.25">
      <c r="A78" s="85">
        <v>3</v>
      </c>
      <c r="B78" s="144"/>
      <c r="C78" s="145"/>
      <c r="D78" s="146"/>
      <c r="E78" s="141"/>
      <c r="F78" s="142"/>
      <c r="G78" s="142"/>
      <c r="H78" s="143"/>
      <c r="I78" s="46">
        <f t="shared" ref="I78" si="31">SUM(E78:H78)</f>
        <v>0</v>
      </c>
      <c r="J78" s="22">
        <f>ROUND(I78/Deckblatt!$H$14,2)</f>
        <v>0</v>
      </c>
    </row>
    <row r="79" spans="1:10" s="23" customFormat="1" ht="13.5" thickBot="1" x14ac:dyDescent="0.25">
      <c r="A79" s="29">
        <v>4</v>
      </c>
      <c r="B79" s="166"/>
      <c r="C79" s="167"/>
      <c r="D79" s="168"/>
      <c r="E79" s="147"/>
      <c r="F79" s="148"/>
      <c r="G79" s="148"/>
      <c r="H79" s="149"/>
      <c r="I79" s="96">
        <f t="shared" ref="I79:I82" si="32">SUM(E79:H79)</f>
        <v>0</v>
      </c>
      <c r="J79" s="22">
        <f>ROUND(I79/Deckblatt!$H$14,2)</f>
        <v>0</v>
      </c>
    </row>
    <row r="80" spans="1:10" s="84" customFormat="1" ht="15.75" thickBot="1" x14ac:dyDescent="0.25">
      <c r="A80" s="62" t="s">
        <v>51</v>
      </c>
      <c r="B80" s="169"/>
      <c r="C80" s="150"/>
      <c r="D80" s="151"/>
      <c r="E80" s="152"/>
      <c r="F80" s="153"/>
      <c r="G80" s="153"/>
      <c r="H80" s="154"/>
      <c r="I80" s="45">
        <f t="shared" si="32"/>
        <v>0</v>
      </c>
      <c r="J80" s="22">
        <f>ROUND(I80/Deckblatt!$H$14,2)</f>
        <v>0</v>
      </c>
    </row>
    <row r="81" spans="1:10" s="84" customFormat="1" ht="15.75" thickBot="1" x14ac:dyDescent="0.25">
      <c r="A81" s="65" t="s">
        <v>52</v>
      </c>
      <c r="B81" s="170"/>
      <c r="C81" s="155"/>
      <c r="D81" s="156"/>
      <c r="E81" s="157"/>
      <c r="F81" s="158"/>
      <c r="G81" s="158"/>
      <c r="H81" s="159"/>
      <c r="I81" s="47">
        <f t="shared" si="32"/>
        <v>0</v>
      </c>
      <c r="J81" s="22">
        <f>ROUND(I81/Deckblatt!$H$14,2)</f>
        <v>0</v>
      </c>
    </row>
    <row r="82" spans="1:10" s="23" customFormat="1" ht="13.5" thickBot="1" x14ac:dyDescent="0.25">
      <c r="A82" s="48"/>
      <c r="B82" s="49"/>
      <c r="C82" s="51"/>
      <c r="D82" s="83" t="s">
        <v>40</v>
      </c>
      <c r="E82" s="184">
        <f>IF($B$80="",0,MAX(E76:E81))</f>
        <v>0</v>
      </c>
      <c r="F82" s="185">
        <f t="shared" ref="F82:H82" si="33">IF($B$80="",0,MAX(F76:F81))</f>
        <v>0</v>
      </c>
      <c r="G82" s="185">
        <f t="shared" si="33"/>
        <v>0</v>
      </c>
      <c r="H82" s="186">
        <f t="shared" si="33"/>
        <v>0</v>
      </c>
      <c r="I82" s="92">
        <f t="shared" si="32"/>
        <v>0</v>
      </c>
      <c r="J82" s="50"/>
    </row>
    <row r="83" spans="1:10" s="23" customFormat="1" ht="13.5" thickBot="1" x14ac:dyDescent="0.25">
      <c r="A83" s="48"/>
      <c r="B83" s="49"/>
      <c r="C83" s="51"/>
      <c r="D83" s="83" t="s">
        <v>41</v>
      </c>
      <c r="E83" s="187">
        <f>IF($B$81="",0,LARGE(E76:E81,2))</f>
        <v>0</v>
      </c>
      <c r="F83" s="188">
        <f t="shared" ref="F83:H83" si="34">IF($B$81="",0,LARGE(F76:F81,2))</f>
        <v>0</v>
      </c>
      <c r="G83" s="188">
        <f t="shared" si="34"/>
        <v>0</v>
      </c>
      <c r="H83" s="189">
        <f t="shared" si="34"/>
        <v>0</v>
      </c>
      <c r="I83" s="47">
        <f t="shared" ref="I83" si="35">SUM(E83:H83)</f>
        <v>0</v>
      </c>
      <c r="J83" s="50"/>
    </row>
    <row r="84" spans="1:10" s="61" customFormat="1" ht="16.5" thickBot="1" x14ac:dyDescent="0.3">
      <c r="A84" s="4"/>
      <c r="C84" s="4"/>
      <c r="D84" s="86" t="s">
        <v>27</v>
      </c>
      <c r="E84" s="89">
        <f>SUM(E76:E81)-E82-E83</f>
        <v>0</v>
      </c>
      <c r="F84" s="90">
        <f>SUM(F76:F81)-F82-F83</f>
        <v>0</v>
      </c>
      <c r="G84" s="90">
        <f>SUM(G76:G81)-G82-G83</f>
        <v>0</v>
      </c>
      <c r="H84" s="91">
        <f>SUM(H76:H81)-H82-H83</f>
        <v>0</v>
      </c>
      <c r="I84" s="53">
        <f>SUM(E84:H84)</f>
        <v>0</v>
      </c>
      <c r="J84" s="87">
        <f>I84/4/Deckblatt!$H$14</f>
        <v>0</v>
      </c>
    </row>
    <row r="85" spans="1:10" ht="6.75" customHeight="1" thickBot="1" x14ac:dyDescent="0.3"/>
    <row r="86" spans="1:10" s="23" customFormat="1" ht="13.5" thickBot="1" x14ac:dyDescent="0.25">
      <c r="A86" s="30" t="s">
        <v>37</v>
      </c>
      <c r="B86" s="160"/>
      <c r="C86" s="161"/>
      <c r="D86" s="162"/>
      <c r="E86" s="163"/>
      <c r="F86" s="164"/>
      <c r="G86" s="164"/>
      <c r="H86" s="165"/>
      <c r="I86" s="54">
        <f>SUM(E86:H86)</f>
        <v>0</v>
      </c>
      <c r="J86" s="31">
        <f>ROUND(I86/Deckblatt!$H$14,2)</f>
        <v>0</v>
      </c>
    </row>
    <row r="87" spans="1:10" ht="6.75" customHeight="1" x14ac:dyDescent="0.25"/>
  </sheetData>
  <mergeCells count="4">
    <mergeCell ref="A1:E1"/>
    <mergeCell ref="F1:I1"/>
    <mergeCell ref="F2:I2"/>
    <mergeCell ref="A2:E3"/>
  </mergeCells>
  <conditionalFormatting sqref="J12">
    <cfRule type="cellIs" dxfId="315" priority="1409" operator="greaterThanOrEqual">
      <formula>40</formula>
    </cfRule>
    <cfRule type="cellIs" dxfId="314" priority="1410" operator="between">
      <formula>36</formula>
      <formula>39</formula>
    </cfRule>
    <cfRule type="cellIs" dxfId="313" priority="1411" operator="between">
      <formula>30</formula>
      <formula>35</formula>
    </cfRule>
    <cfRule type="cellIs" dxfId="312" priority="1412" operator="lessThanOrEqual">
      <formula>29</formula>
    </cfRule>
  </conditionalFormatting>
  <conditionalFormatting sqref="I14">
    <cfRule type="cellIs" dxfId="311" priority="1073" operator="greaterThanOrEqual">
      <formula>576</formula>
    </cfRule>
    <cfRule type="cellIs" dxfId="310" priority="1074" operator="between">
      <formula>480</formula>
      <formula>575.99</formula>
    </cfRule>
    <cfRule type="cellIs" dxfId="309" priority="1075" operator="between">
      <formula>400</formula>
      <formula>479.99</formula>
    </cfRule>
    <cfRule type="cellIs" dxfId="308" priority="1076" operator="lessThan">
      <formula>399.99</formula>
    </cfRule>
  </conditionalFormatting>
  <conditionalFormatting sqref="J14">
    <cfRule type="cellIs" dxfId="307" priority="921" operator="lessThan">
      <formula>20</formula>
    </cfRule>
    <cfRule type="cellIs" dxfId="306" priority="922" operator="between">
      <formula>20</formula>
      <formula>24.99</formula>
    </cfRule>
    <cfRule type="cellIs" dxfId="305" priority="923" operator="between">
      <formula>25</formula>
      <formula>29.99</formula>
    </cfRule>
    <cfRule type="cellIs" dxfId="304" priority="924" operator="greaterThanOrEqual">
      <formula>30</formula>
    </cfRule>
  </conditionalFormatting>
  <conditionalFormatting sqref="J13">
    <cfRule type="cellIs" dxfId="303" priority="821" operator="greaterThanOrEqual">
      <formula>40</formula>
    </cfRule>
    <cfRule type="cellIs" dxfId="302" priority="822" operator="between">
      <formula>36</formula>
      <formula>39</formula>
    </cfRule>
    <cfRule type="cellIs" dxfId="301" priority="823" operator="between">
      <formula>30</formula>
      <formula>35</formula>
    </cfRule>
    <cfRule type="cellIs" dxfId="300" priority="824" operator="lessThanOrEqual">
      <formula>29</formula>
    </cfRule>
  </conditionalFormatting>
  <conditionalFormatting sqref="E6:H11">
    <cfRule type="cellIs" dxfId="299" priority="313" operator="greaterThanOrEqual">
      <formula>36</formula>
    </cfRule>
    <cfRule type="cellIs" dxfId="298" priority="314" operator="between">
      <formula>30</formula>
      <formula>35</formula>
    </cfRule>
    <cfRule type="cellIs" dxfId="297" priority="315" operator="between">
      <formula>29</formula>
      <formula>25</formula>
    </cfRule>
    <cfRule type="cellIs" dxfId="296" priority="316" operator="lessThanOrEqual">
      <formula>24</formula>
    </cfRule>
  </conditionalFormatting>
  <conditionalFormatting sqref="I6:I11">
    <cfRule type="cellIs" dxfId="295" priority="309" operator="greaterThanOrEqual">
      <formula>144</formula>
    </cfRule>
    <cfRule type="cellIs" dxfId="294" priority="310" operator="between">
      <formula>120</formula>
      <formula>143</formula>
    </cfRule>
    <cfRule type="cellIs" dxfId="293" priority="311" operator="between">
      <formula>100</formula>
      <formula>119</formula>
    </cfRule>
    <cfRule type="cellIs" dxfId="292" priority="312" operator="lessThan">
      <formula>100</formula>
    </cfRule>
  </conditionalFormatting>
  <conditionalFormatting sqref="J6:J11">
    <cfRule type="cellIs" dxfId="291" priority="305" operator="greaterThanOrEqual">
      <formula>36</formula>
    </cfRule>
    <cfRule type="cellIs" dxfId="290" priority="306" operator="between">
      <formula>30</formula>
      <formula>35.99</formula>
    </cfRule>
    <cfRule type="cellIs" dxfId="289" priority="307" operator="between">
      <formula>29.99</formula>
      <formula>25</formula>
    </cfRule>
    <cfRule type="cellIs" dxfId="288" priority="308" operator="lessThanOrEqual">
      <formula>24.99</formula>
    </cfRule>
  </conditionalFormatting>
  <conditionalFormatting sqref="E16:H16">
    <cfRule type="cellIs" dxfId="287" priority="301" operator="greaterThanOrEqual">
      <formula>36</formula>
    </cfRule>
    <cfRule type="cellIs" dxfId="286" priority="302" operator="between">
      <formula>30</formula>
      <formula>35</formula>
    </cfRule>
    <cfRule type="cellIs" dxfId="285" priority="303" operator="between">
      <formula>29</formula>
      <formula>25</formula>
    </cfRule>
    <cfRule type="cellIs" dxfId="284" priority="304" operator="lessThanOrEqual">
      <formula>24</formula>
    </cfRule>
  </conditionalFormatting>
  <conditionalFormatting sqref="I16">
    <cfRule type="cellIs" dxfId="283" priority="297" operator="greaterThanOrEqual">
      <formula>144</formula>
    </cfRule>
    <cfRule type="cellIs" dxfId="282" priority="298" operator="between">
      <formula>120</formula>
      <formula>143</formula>
    </cfRule>
    <cfRule type="cellIs" dxfId="281" priority="299" operator="between">
      <formula>100</formula>
      <formula>119</formula>
    </cfRule>
    <cfRule type="cellIs" dxfId="280" priority="300" operator="lessThan">
      <formula>100</formula>
    </cfRule>
  </conditionalFormatting>
  <conditionalFormatting sqref="J16">
    <cfRule type="cellIs" dxfId="279" priority="293" operator="greaterThanOrEqual">
      <formula>36</formula>
    </cfRule>
    <cfRule type="cellIs" dxfId="278" priority="294" operator="between">
      <formula>30</formula>
      <formula>35.99</formula>
    </cfRule>
    <cfRule type="cellIs" dxfId="277" priority="295" operator="between">
      <formula>29.99</formula>
      <formula>25</formula>
    </cfRule>
    <cfRule type="cellIs" dxfId="276" priority="296" operator="lessThanOrEqual">
      <formula>24.99</formula>
    </cfRule>
  </conditionalFormatting>
  <conditionalFormatting sqref="E12:H13">
    <cfRule type="cellIs" dxfId="275" priority="289" operator="greaterThanOrEqual">
      <formula>36</formula>
    </cfRule>
    <cfRule type="cellIs" dxfId="274" priority="290" operator="between">
      <formula>30</formula>
      <formula>35</formula>
    </cfRule>
    <cfRule type="cellIs" dxfId="273" priority="291" operator="between">
      <formula>29</formula>
      <formula>25</formula>
    </cfRule>
    <cfRule type="cellIs" dxfId="272" priority="292" operator="lessThanOrEqual">
      <formula>24</formula>
    </cfRule>
  </conditionalFormatting>
  <conditionalFormatting sqref="E14:H14">
    <cfRule type="cellIs" dxfId="271" priority="285" operator="greaterThanOrEqual">
      <formula>144</formula>
    </cfRule>
    <cfRule type="cellIs" dxfId="270" priority="286" operator="between">
      <formula>120</formula>
      <formula>143</formula>
    </cfRule>
    <cfRule type="cellIs" dxfId="269" priority="287" operator="between">
      <formula>100</formula>
      <formula>119</formula>
    </cfRule>
    <cfRule type="cellIs" dxfId="268" priority="288" operator="lessThan">
      <formula>100</formula>
    </cfRule>
  </conditionalFormatting>
  <conditionalFormatting sqref="J26">
    <cfRule type="cellIs" dxfId="267" priority="281" operator="greaterThanOrEqual">
      <formula>40</formula>
    </cfRule>
    <cfRule type="cellIs" dxfId="266" priority="282" operator="between">
      <formula>36</formula>
      <formula>39</formula>
    </cfRule>
    <cfRule type="cellIs" dxfId="265" priority="283" operator="between">
      <formula>30</formula>
      <formula>35</formula>
    </cfRule>
    <cfRule type="cellIs" dxfId="264" priority="284" operator="lessThanOrEqual">
      <formula>29</formula>
    </cfRule>
  </conditionalFormatting>
  <conditionalFormatting sqref="I28">
    <cfRule type="cellIs" dxfId="263" priority="277" operator="greaterThanOrEqual">
      <formula>576</formula>
    </cfRule>
    <cfRule type="cellIs" dxfId="262" priority="278" operator="between">
      <formula>480</formula>
      <formula>575.99</formula>
    </cfRule>
    <cfRule type="cellIs" dxfId="261" priority="279" operator="between">
      <formula>400</formula>
      <formula>479.99</formula>
    </cfRule>
    <cfRule type="cellIs" dxfId="260" priority="280" operator="lessThan">
      <formula>399.99</formula>
    </cfRule>
  </conditionalFormatting>
  <conditionalFormatting sqref="J27">
    <cfRule type="cellIs" dxfId="259" priority="269" operator="greaterThanOrEqual">
      <formula>40</formula>
    </cfRule>
    <cfRule type="cellIs" dxfId="258" priority="270" operator="between">
      <formula>36</formula>
      <formula>39</formula>
    </cfRule>
    <cfRule type="cellIs" dxfId="257" priority="271" operator="between">
      <formula>30</formula>
      <formula>35</formula>
    </cfRule>
    <cfRule type="cellIs" dxfId="256" priority="272" operator="lessThanOrEqual">
      <formula>29</formula>
    </cfRule>
  </conditionalFormatting>
  <conditionalFormatting sqref="E20:H25">
    <cfRule type="cellIs" dxfId="255" priority="265" operator="greaterThanOrEqual">
      <formula>36</formula>
    </cfRule>
    <cfRule type="cellIs" dxfId="254" priority="266" operator="between">
      <formula>30</formula>
      <formula>35</formula>
    </cfRule>
    <cfRule type="cellIs" dxfId="253" priority="267" operator="between">
      <formula>29</formula>
      <formula>25</formula>
    </cfRule>
    <cfRule type="cellIs" dxfId="252" priority="268" operator="lessThanOrEqual">
      <formula>24</formula>
    </cfRule>
  </conditionalFormatting>
  <conditionalFormatting sqref="I20:I25">
    <cfRule type="cellIs" dxfId="251" priority="261" operator="greaterThanOrEqual">
      <formula>144</formula>
    </cfRule>
    <cfRule type="cellIs" dxfId="250" priority="262" operator="between">
      <formula>120</formula>
      <formula>143</formula>
    </cfRule>
    <cfRule type="cellIs" dxfId="249" priority="263" operator="between">
      <formula>100</formula>
      <formula>119</formula>
    </cfRule>
    <cfRule type="cellIs" dxfId="248" priority="264" operator="lessThan">
      <formula>100</formula>
    </cfRule>
  </conditionalFormatting>
  <conditionalFormatting sqref="J20:J25">
    <cfRule type="cellIs" dxfId="247" priority="257" operator="greaterThanOrEqual">
      <formula>36</formula>
    </cfRule>
    <cfRule type="cellIs" dxfId="246" priority="258" operator="between">
      <formula>30</formula>
      <formula>35.99</formula>
    </cfRule>
    <cfRule type="cellIs" dxfId="245" priority="259" operator="between">
      <formula>29.99</formula>
      <formula>25</formula>
    </cfRule>
    <cfRule type="cellIs" dxfId="244" priority="260" operator="lessThanOrEqual">
      <formula>24.99</formula>
    </cfRule>
  </conditionalFormatting>
  <conditionalFormatting sqref="E30:H30">
    <cfRule type="cellIs" dxfId="243" priority="253" operator="greaterThanOrEqual">
      <formula>36</formula>
    </cfRule>
    <cfRule type="cellIs" dxfId="242" priority="254" operator="between">
      <formula>30</formula>
      <formula>35</formula>
    </cfRule>
    <cfRule type="cellIs" dxfId="241" priority="255" operator="between">
      <formula>29</formula>
      <formula>25</formula>
    </cfRule>
    <cfRule type="cellIs" dxfId="240" priority="256" operator="lessThanOrEqual">
      <formula>24</formula>
    </cfRule>
  </conditionalFormatting>
  <conditionalFormatting sqref="I30">
    <cfRule type="cellIs" dxfId="239" priority="249" operator="greaterThanOrEqual">
      <formula>144</formula>
    </cfRule>
    <cfRule type="cellIs" dxfId="238" priority="250" operator="between">
      <formula>120</formula>
      <formula>143</formula>
    </cfRule>
    <cfRule type="cellIs" dxfId="237" priority="251" operator="between">
      <formula>100</formula>
      <formula>119</formula>
    </cfRule>
    <cfRule type="cellIs" dxfId="236" priority="252" operator="lessThan">
      <formula>100</formula>
    </cfRule>
  </conditionalFormatting>
  <conditionalFormatting sqref="E26:H27">
    <cfRule type="cellIs" dxfId="235" priority="241" operator="greaterThanOrEqual">
      <formula>36</formula>
    </cfRule>
    <cfRule type="cellIs" dxfId="234" priority="242" operator="between">
      <formula>30</formula>
      <formula>35</formula>
    </cfRule>
    <cfRule type="cellIs" dxfId="233" priority="243" operator="between">
      <formula>29</formula>
      <formula>25</formula>
    </cfRule>
    <cfRule type="cellIs" dxfId="232" priority="244" operator="lessThanOrEqual">
      <formula>24</formula>
    </cfRule>
  </conditionalFormatting>
  <conditionalFormatting sqref="E28:H28">
    <cfRule type="cellIs" dxfId="231" priority="237" operator="greaterThanOrEqual">
      <formula>144</formula>
    </cfRule>
    <cfRule type="cellIs" dxfId="230" priority="238" operator="between">
      <formula>120</formula>
      <formula>143</formula>
    </cfRule>
    <cfRule type="cellIs" dxfId="229" priority="239" operator="between">
      <formula>100</formula>
      <formula>119</formula>
    </cfRule>
    <cfRule type="cellIs" dxfId="228" priority="240" operator="lessThan">
      <formula>100</formula>
    </cfRule>
  </conditionalFormatting>
  <conditionalFormatting sqref="J40">
    <cfRule type="cellIs" dxfId="227" priority="233" operator="greaterThanOrEqual">
      <formula>40</formula>
    </cfRule>
    <cfRule type="cellIs" dxfId="226" priority="234" operator="between">
      <formula>36</formula>
      <formula>39</formula>
    </cfRule>
    <cfRule type="cellIs" dxfId="225" priority="235" operator="between">
      <formula>30</formula>
      <formula>35</formula>
    </cfRule>
    <cfRule type="cellIs" dxfId="224" priority="236" operator="lessThanOrEqual">
      <formula>29</formula>
    </cfRule>
  </conditionalFormatting>
  <conditionalFormatting sqref="I42">
    <cfRule type="cellIs" dxfId="223" priority="229" operator="greaterThanOrEqual">
      <formula>576</formula>
    </cfRule>
    <cfRule type="cellIs" dxfId="222" priority="230" operator="between">
      <formula>480</formula>
      <formula>575.99</formula>
    </cfRule>
    <cfRule type="cellIs" dxfId="221" priority="231" operator="between">
      <formula>400</formula>
      <formula>479.99</formula>
    </cfRule>
    <cfRule type="cellIs" dxfId="220" priority="232" operator="lessThan">
      <formula>399.99</formula>
    </cfRule>
  </conditionalFormatting>
  <conditionalFormatting sqref="J41">
    <cfRule type="cellIs" dxfId="219" priority="221" operator="greaterThanOrEqual">
      <formula>40</formula>
    </cfRule>
    <cfRule type="cellIs" dxfId="218" priority="222" operator="between">
      <formula>36</formula>
      <formula>39</formula>
    </cfRule>
    <cfRule type="cellIs" dxfId="217" priority="223" operator="between">
      <formula>30</formula>
      <formula>35</formula>
    </cfRule>
    <cfRule type="cellIs" dxfId="216" priority="224" operator="lessThanOrEqual">
      <formula>29</formula>
    </cfRule>
  </conditionalFormatting>
  <conditionalFormatting sqref="E34:H39">
    <cfRule type="cellIs" dxfId="215" priority="217" operator="greaterThanOrEqual">
      <formula>36</formula>
    </cfRule>
    <cfRule type="cellIs" dxfId="214" priority="218" operator="between">
      <formula>30</formula>
      <formula>35</formula>
    </cfRule>
    <cfRule type="cellIs" dxfId="213" priority="219" operator="between">
      <formula>29</formula>
      <formula>25</formula>
    </cfRule>
    <cfRule type="cellIs" dxfId="212" priority="220" operator="lessThanOrEqual">
      <formula>24</formula>
    </cfRule>
  </conditionalFormatting>
  <conditionalFormatting sqref="I34:I39">
    <cfRule type="cellIs" dxfId="211" priority="213" operator="greaterThanOrEqual">
      <formula>144</formula>
    </cfRule>
    <cfRule type="cellIs" dxfId="210" priority="214" operator="between">
      <formula>120</formula>
      <formula>143</formula>
    </cfRule>
    <cfRule type="cellIs" dxfId="209" priority="215" operator="between">
      <formula>100</formula>
      <formula>119</formula>
    </cfRule>
    <cfRule type="cellIs" dxfId="208" priority="216" operator="lessThan">
      <formula>100</formula>
    </cfRule>
  </conditionalFormatting>
  <conditionalFormatting sqref="J34:J39">
    <cfRule type="cellIs" dxfId="207" priority="209" operator="greaterThanOrEqual">
      <formula>36</formula>
    </cfRule>
    <cfRule type="cellIs" dxfId="206" priority="210" operator="between">
      <formula>30</formula>
      <formula>35.99</formula>
    </cfRule>
    <cfRule type="cellIs" dxfId="205" priority="211" operator="between">
      <formula>29.99</formula>
      <formula>25</formula>
    </cfRule>
    <cfRule type="cellIs" dxfId="204" priority="212" operator="lessThanOrEqual">
      <formula>24.99</formula>
    </cfRule>
  </conditionalFormatting>
  <conditionalFormatting sqref="E44:H44">
    <cfRule type="cellIs" dxfId="203" priority="205" operator="greaterThanOrEqual">
      <formula>36</formula>
    </cfRule>
    <cfRule type="cellIs" dxfId="202" priority="206" operator="between">
      <formula>30</formula>
      <formula>35</formula>
    </cfRule>
    <cfRule type="cellIs" dxfId="201" priority="207" operator="between">
      <formula>29</formula>
      <formula>25</formula>
    </cfRule>
    <cfRule type="cellIs" dxfId="200" priority="208" operator="lessThanOrEqual">
      <formula>24</formula>
    </cfRule>
  </conditionalFormatting>
  <conditionalFormatting sqref="I44">
    <cfRule type="cellIs" dxfId="199" priority="201" operator="greaterThanOrEqual">
      <formula>144</formula>
    </cfRule>
    <cfRule type="cellIs" dxfId="198" priority="202" operator="between">
      <formula>120</formula>
      <formula>143</formula>
    </cfRule>
    <cfRule type="cellIs" dxfId="197" priority="203" operator="between">
      <formula>100</formula>
      <formula>119</formula>
    </cfRule>
    <cfRule type="cellIs" dxfId="196" priority="204" operator="lessThan">
      <formula>100</formula>
    </cfRule>
  </conditionalFormatting>
  <conditionalFormatting sqref="E40:H41">
    <cfRule type="cellIs" dxfId="195" priority="193" operator="greaterThanOrEqual">
      <formula>36</formula>
    </cfRule>
    <cfRule type="cellIs" dxfId="194" priority="194" operator="between">
      <formula>30</formula>
      <formula>35</formula>
    </cfRule>
    <cfRule type="cellIs" dxfId="193" priority="195" operator="between">
      <formula>29</formula>
      <formula>25</formula>
    </cfRule>
    <cfRule type="cellIs" dxfId="192" priority="196" operator="lessThanOrEqual">
      <formula>24</formula>
    </cfRule>
  </conditionalFormatting>
  <conditionalFormatting sqref="E42:H42">
    <cfRule type="cellIs" dxfId="191" priority="189" operator="greaterThanOrEqual">
      <formula>144</formula>
    </cfRule>
    <cfRule type="cellIs" dxfId="190" priority="190" operator="between">
      <formula>120</formula>
      <formula>143</formula>
    </cfRule>
    <cfRule type="cellIs" dxfId="189" priority="191" operator="between">
      <formula>100</formula>
      <formula>119</formula>
    </cfRule>
    <cfRule type="cellIs" dxfId="188" priority="192" operator="lessThan">
      <formula>100</formula>
    </cfRule>
  </conditionalFormatting>
  <conditionalFormatting sqref="J54">
    <cfRule type="cellIs" dxfId="187" priority="185" operator="greaterThanOrEqual">
      <formula>40</formula>
    </cfRule>
    <cfRule type="cellIs" dxfId="186" priority="186" operator="between">
      <formula>36</formula>
      <formula>39</formula>
    </cfRule>
    <cfRule type="cellIs" dxfId="185" priority="187" operator="between">
      <formula>30</formula>
      <formula>35</formula>
    </cfRule>
    <cfRule type="cellIs" dxfId="184" priority="188" operator="lessThanOrEqual">
      <formula>29</formula>
    </cfRule>
  </conditionalFormatting>
  <conditionalFormatting sqref="I56">
    <cfRule type="cellIs" dxfId="183" priority="181" operator="greaterThanOrEqual">
      <formula>576</formula>
    </cfRule>
    <cfRule type="cellIs" dxfId="182" priority="182" operator="between">
      <formula>480</formula>
      <formula>575.99</formula>
    </cfRule>
    <cfRule type="cellIs" dxfId="181" priority="183" operator="between">
      <formula>400</formula>
      <formula>479.99</formula>
    </cfRule>
    <cfRule type="cellIs" dxfId="180" priority="184" operator="lessThan">
      <formula>399.99</formula>
    </cfRule>
  </conditionalFormatting>
  <conditionalFormatting sqref="J55">
    <cfRule type="cellIs" dxfId="179" priority="173" operator="greaterThanOrEqual">
      <formula>40</formula>
    </cfRule>
    <cfRule type="cellIs" dxfId="178" priority="174" operator="between">
      <formula>36</formula>
      <formula>39</formula>
    </cfRule>
    <cfRule type="cellIs" dxfId="177" priority="175" operator="between">
      <formula>30</formula>
      <formula>35</formula>
    </cfRule>
    <cfRule type="cellIs" dxfId="176" priority="176" operator="lessThanOrEqual">
      <formula>29</formula>
    </cfRule>
  </conditionalFormatting>
  <conditionalFormatting sqref="E48:H53">
    <cfRule type="cellIs" dxfId="175" priority="169" operator="greaterThanOrEqual">
      <formula>36</formula>
    </cfRule>
    <cfRule type="cellIs" dxfId="174" priority="170" operator="between">
      <formula>30</formula>
      <formula>35</formula>
    </cfRule>
    <cfRule type="cellIs" dxfId="173" priority="171" operator="between">
      <formula>29</formula>
      <formula>25</formula>
    </cfRule>
    <cfRule type="cellIs" dxfId="172" priority="172" operator="lessThanOrEqual">
      <formula>24</formula>
    </cfRule>
  </conditionalFormatting>
  <conditionalFormatting sqref="I48:I53">
    <cfRule type="cellIs" dxfId="171" priority="165" operator="greaterThanOrEqual">
      <formula>144</formula>
    </cfRule>
    <cfRule type="cellIs" dxfId="170" priority="166" operator="between">
      <formula>120</formula>
      <formula>143</formula>
    </cfRule>
    <cfRule type="cellIs" dxfId="169" priority="167" operator="between">
      <formula>100</formula>
      <formula>119</formula>
    </cfRule>
    <cfRule type="cellIs" dxfId="168" priority="168" operator="lessThan">
      <formula>100</formula>
    </cfRule>
  </conditionalFormatting>
  <conditionalFormatting sqref="J48:J53">
    <cfRule type="cellIs" dxfId="167" priority="161" operator="greaterThanOrEqual">
      <formula>36</formula>
    </cfRule>
    <cfRule type="cellIs" dxfId="166" priority="162" operator="between">
      <formula>30</formula>
      <formula>35.99</formula>
    </cfRule>
    <cfRule type="cellIs" dxfId="165" priority="163" operator="between">
      <formula>29.99</formula>
      <formula>25</formula>
    </cfRule>
    <cfRule type="cellIs" dxfId="164" priority="164" operator="lessThanOrEqual">
      <formula>24.99</formula>
    </cfRule>
  </conditionalFormatting>
  <conditionalFormatting sqref="E58:H58">
    <cfRule type="cellIs" dxfId="163" priority="157" operator="greaterThanOrEqual">
      <formula>36</formula>
    </cfRule>
    <cfRule type="cellIs" dxfId="162" priority="158" operator="between">
      <formula>30</formula>
      <formula>35</formula>
    </cfRule>
    <cfRule type="cellIs" dxfId="161" priority="159" operator="between">
      <formula>29</formula>
      <formula>25</formula>
    </cfRule>
    <cfRule type="cellIs" dxfId="160" priority="160" operator="lessThanOrEqual">
      <formula>24</formula>
    </cfRule>
  </conditionalFormatting>
  <conditionalFormatting sqref="I58">
    <cfRule type="cellIs" dxfId="159" priority="153" operator="greaterThanOrEqual">
      <formula>144</formula>
    </cfRule>
    <cfRule type="cellIs" dxfId="158" priority="154" operator="between">
      <formula>120</formula>
      <formula>143</formula>
    </cfRule>
    <cfRule type="cellIs" dxfId="157" priority="155" operator="between">
      <formula>100</formula>
      <formula>119</formula>
    </cfRule>
    <cfRule type="cellIs" dxfId="156" priority="156" operator="lessThan">
      <formula>100</formula>
    </cfRule>
  </conditionalFormatting>
  <conditionalFormatting sqref="E54:H55">
    <cfRule type="cellIs" dxfId="155" priority="145" operator="greaterThanOrEqual">
      <formula>36</formula>
    </cfRule>
    <cfRule type="cellIs" dxfId="154" priority="146" operator="between">
      <formula>30</formula>
      <formula>35</formula>
    </cfRule>
    <cfRule type="cellIs" dxfId="153" priority="147" operator="between">
      <formula>29</formula>
      <formula>25</formula>
    </cfRule>
    <cfRule type="cellIs" dxfId="152" priority="148" operator="lessThanOrEqual">
      <formula>24</formula>
    </cfRule>
  </conditionalFormatting>
  <conditionalFormatting sqref="E56:H56">
    <cfRule type="cellIs" dxfId="151" priority="141" operator="greaterThanOrEqual">
      <formula>144</formula>
    </cfRule>
    <cfRule type="cellIs" dxfId="150" priority="142" operator="between">
      <formula>120</formula>
      <formula>143</formula>
    </cfRule>
    <cfRule type="cellIs" dxfId="149" priority="143" operator="between">
      <formula>100</formula>
      <formula>119</formula>
    </cfRule>
    <cfRule type="cellIs" dxfId="148" priority="144" operator="lessThan">
      <formula>100</formula>
    </cfRule>
  </conditionalFormatting>
  <conditionalFormatting sqref="J68">
    <cfRule type="cellIs" dxfId="147" priority="137" operator="greaterThanOrEqual">
      <formula>40</formula>
    </cfRule>
    <cfRule type="cellIs" dxfId="146" priority="138" operator="between">
      <formula>36</formula>
      <formula>39</formula>
    </cfRule>
    <cfRule type="cellIs" dxfId="145" priority="139" operator="between">
      <formula>30</formula>
      <formula>35</formula>
    </cfRule>
    <cfRule type="cellIs" dxfId="144" priority="140" operator="lessThanOrEqual">
      <formula>29</formula>
    </cfRule>
  </conditionalFormatting>
  <conditionalFormatting sqref="I70">
    <cfRule type="cellIs" dxfId="143" priority="133" operator="greaterThanOrEqual">
      <formula>576</formula>
    </cfRule>
    <cfRule type="cellIs" dxfId="142" priority="134" operator="between">
      <formula>480</formula>
      <formula>575.99</formula>
    </cfRule>
    <cfRule type="cellIs" dxfId="141" priority="135" operator="between">
      <formula>400</formula>
      <formula>479.99</formula>
    </cfRule>
    <cfRule type="cellIs" dxfId="140" priority="136" operator="lessThan">
      <formula>399.99</formula>
    </cfRule>
  </conditionalFormatting>
  <conditionalFormatting sqref="J69">
    <cfRule type="cellIs" dxfId="139" priority="125" operator="greaterThanOrEqual">
      <formula>40</formula>
    </cfRule>
    <cfRule type="cellIs" dxfId="138" priority="126" operator="between">
      <formula>36</formula>
      <formula>39</formula>
    </cfRule>
    <cfRule type="cellIs" dxfId="137" priority="127" operator="between">
      <formula>30</formula>
      <formula>35</formula>
    </cfRule>
    <cfRule type="cellIs" dxfId="136" priority="128" operator="lessThanOrEqual">
      <formula>29</formula>
    </cfRule>
  </conditionalFormatting>
  <conditionalFormatting sqref="E62:H67">
    <cfRule type="cellIs" dxfId="135" priority="121" operator="greaterThanOrEqual">
      <formula>36</formula>
    </cfRule>
    <cfRule type="cellIs" dxfId="134" priority="122" operator="between">
      <formula>30</formula>
      <formula>35</formula>
    </cfRule>
    <cfRule type="cellIs" dxfId="133" priority="123" operator="between">
      <formula>29</formula>
      <formula>25</formula>
    </cfRule>
    <cfRule type="cellIs" dxfId="132" priority="124" operator="lessThanOrEqual">
      <formula>24</formula>
    </cfRule>
  </conditionalFormatting>
  <conditionalFormatting sqref="I62:I67">
    <cfRule type="cellIs" dxfId="131" priority="117" operator="greaterThanOrEqual">
      <formula>144</formula>
    </cfRule>
    <cfRule type="cellIs" dxfId="130" priority="118" operator="between">
      <formula>120</formula>
      <formula>143</formula>
    </cfRule>
    <cfRule type="cellIs" dxfId="129" priority="119" operator="between">
      <formula>100</formula>
      <formula>119</formula>
    </cfRule>
    <cfRule type="cellIs" dxfId="128" priority="120" operator="lessThan">
      <formula>100</formula>
    </cfRule>
  </conditionalFormatting>
  <conditionalFormatting sqref="J62:J67">
    <cfRule type="cellIs" dxfId="127" priority="113" operator="greaterThanOrEqual">
      <formula>36</formula>
    </cfRule>
    <cfRule type="cellIs" dxfId="126" priority="114" operator="between">
      <formula>30</formula>
      <formula>35.99</formula>
    </cfRule>
    <cfRule type="cellIs" dxfId="125" priority="115" operator="between">
      <formula>29.99</formula>
      <formula>25</formula>
    </cfRule>
    <cfRule type="cellIs" dxfId="124" priority="116" operator="lessThanOrEqual">
      <formula>24.99</formula>
    </cfRule>
  </conditionalFormatting>
  <conditionalFormatting sqref="E72:H72">
    <cfRule type="cellIs" dxfId="123" priority="109" operator="greaterThanOrEqual">
      <formula>36</formula>
    </cfRule>
    <cfRule type="cellIs" dxfId="122" priority="110" operator="between">
      <formula>30</formula>
      <formula>35</formula>
    </cfRule>
    <cfRule type="cellIs" dxfId="121" priority="111" operator="between">
      <formula>29</formula>
      <formula>25</formula>
    </cfRule>
    <cfRule type="cellIs" dxfId="120" priority="112" operator="lessThanOrEqual">
      <formula>24</formula>
    </cfRule>
  </conditionalFormatting>
  <conditionalFormatting sqref="I72">
    <cfRule type="cellIs" dxfId="119" priority="105" operator="greaterThanOrEqual">
      <formula>144</formula>
    </cfRule>
    <cfRule type="cellIs" dxfId="118" priority="106" operator="between">
      <formula>120</formula>
      <formula>143</formula>
    </cfRule>
    <cfRule type="cellIs" dxfId="117" priority="107" operator="between">
      <formula>100</formula>
      <formula>119</formula>
    </cfRule>
    <cfRule type="cellIs" dxfId="116" priority="108" operator="lessThan">
      <formula>100</formula>
    </cfRule>
  </conditionalFormatting>
  <conditionalFormatting sqref="E68:H69">
    <cfRule type="cellIs" dxfId="115" priority="97" operator="greaterThanOrEqual">
      <formula>36</formula>
    </cfRule>
    <cfRule type="cellIs" dxfId="114" priority="98" operator="between">
      <formula>30</formula>
      <formula>35</formula>
    </cfRule>
    <cfRule type="cellIs" dxfId="113" priority="99" operator="between">
      <formula>29</formula>
      <formula>25</formula>
    </cfRule>
    <cfRule type="cellIs" dxfId="112" priority="100" operator="lessThanOrEqual">
      <formula>24</formula>
    </cfRule>
  </conditionalFormatting>
  <conditionalFormatting sqref="E70:H70">
    <cfRule type="cellIs" dxfId="111" priority="93" operator="greaterThanOrEqual">
      <formula>144</formula>
    </cfRule>
    <cfRule type="cellIs" dxfId="110" priority="94" operator="between">
      <formula>120</formula>
      <formula>143</formula>
    </cfRule>
    <cfRule type="cellIs" dxfId="109" priority="95" operator="between">
      <formula>100</formula>
      <formula>119</formula>
    </cfRule>
    <cfRule type="cellIs" dxfId="108" priority="96" operator="lessThan">
      <formula>100</formula>
    </cfRule>
  </conditionalFormatting>
  <conditionalFormatting sqref="J82">
    <cfRule type="cellIs" dxfId="107" priority="89" operator="greaterThanOrEqual">
      <formula>40</formula>
    </cfRule>
    <cfRule type="cellIs" dxfId="106" priority="90" operator="between">
      <formula>36</formula>
      <formula>39</formula>
    </cfRule>
    <cfRule type="cellIs" dxfId="105" priority="91" operator="between">
      <formula>30</formula>
      <formula>35</formula>
    </cfRule>
    <cfRule type="cellIs" dxfId="104" priority="92" operator="lessThanOrEqual">
      <formula>29</formula>
    </cfRule>
  </conditionalFormatting>
  <conditionalFormatting sqref="I84">
    <cfRule type="cellIs" dxfId="103" priority="85" operator="greaterThanOrEqual">
      <formula>576</formula>
    </cfRule>
    <cfRule type="cellIs" dxfId="102" priority="86" operator="between">
      <formula>480</formula>
      <formula>575.99</formula>
    </cfRule>
    <cfRule type="cellIs" dxfId="101" priority="87" operator="between">
      <formula>400</formula>
      <formula>479.99</formula>
    </cfRule>
    <cfRule type="cellIs" dxfId="100" priority="88" operator="lessThan">
      <formula>399.99</formula>
    </cfRule>
  </conditionalFormatting>
  <conditionalFormatting sqref="J83">
    <cfRule type="cellIs" dxfId="99" priority="77" operator="greaterThanOrEqual">
      <formula>40</formula>
    </cfRule>
    <cfRule type="cellIs" dxfId="98" priority="78" operator="between">
      <formula>36</formula>
      <formula>39</formula>
    </cfRule>
    <cfRule type="cellIs" dxfId="97" priority="79" operator="between">
      <formula>30</formula>
      <formula>35</formula>
    </cfRule>
    <cfRule type="cellIs" dxfId="96" priority="80" operator="lessThanOrEqual">
      <formula>29</formula>
    </cfRule>
  </conditionalFormatting>
  <conditionalFormatting sqref="E76:H81">
    <cfRule type="cellIs" dxfId="95" priority="73" operator="greaterThanOrEqual">
      <formula>36</formula>
    </cfRule>
    <cfRule type="cellIs" dxfId="94" priority="74" operator="between">
      <formula>30</formula>
      <formula>35</formula>
    </cfRule>
    <cfRule type="cellIs" dxfId="93" priority="75" operator="between">
      <formula>29</formula>
      <formula>25</formula>
    </cfRule>
    <cfRule type="cellIs" dxfId="92" priority="76" operator="lessThanOrEqual">
      <formula>24</formula>
    </cfRule>
  </conditionalFormatting>
  <conditionalFormatting sqref="I76:I81">
    <cfRule type="cellIs" dxfId="91" priority="69" operator="greaterThanOrEqual">
      <formula>144</formula>
    </cfRule>
    <cfRule type="cellIs" dxfId="90" priority="70" operator="between">
      <formula>120</formula>
      <formula>143</formula>
    </cfRule>
    <cfRule type="cellIs" dxfId="89" priority="71" operator="between">
      <formula>100</formula>
      <formula>119</formula>
    </cfRule>
    <cfRule type="cellIs" dxfId="88" priority="72" operator="lessThan">
      <formula>100</formula>
    </cfRule>
  </conditionalFormatting>
  <conditionalFormatting sqref="J76:J81">
    <cfRule type="cellIs" dxfId="87" priority="65" operator="greaterThanOrEqual">
      <formula>36</formula>
    </cfRule>
    <cfRule type="cellIs" dxfId="86" priority="66" operator="between">
      <formula>30</formula>
      <formula>35.99</formula>
    </cfRule>
    <cfRule type="cellIs" dxfId="85" priority="67" operator="between">
      <formula>29.99</formula>
      <formula>25</formula>
    </cfRule>
    <cfRule type="cellIs" dxfId="84" priority="68" operator="lessThanOrEqual">
      <formula>24.99</formula>
    </cfRule>
  </conditionalFormatting>
  <conditionalFormatting sqref="E86:H86">
    <cfRule type="cellIs" dxfId="83" priority="61" operator="greaterThanOrEqual">
      <formula>36</formula>
    </cfRule>
    <cfRule type="cellIs" dxfId="82" priority="62" operator="between">
      <formula>30</formula>
      <formula>35</formula>
    </cfRule>
    <cfRule type="cellIs" dxfId="81" priority="63" operator="between">
      <formula>29</formula>
      <formula>25</formula>
    </cfRule>
    <cfRule type="cellIs" dxfId="80" priority="64" operator="lessThanOrEqual">
      <formula>24</formula>
    </cfRule>
  </conditionalFormatting>
  <conditionalFormatting sqref="I86">
    <cfRule type="cellIs" dxfId="79" priority="57" operator="greaterThanOrEqual">
      <formula>144</formula>
    </cfRule>
    <cfRule type="cellIs" dxfId="78" priority="58" operator="between">
      <formula>120</formula>
      <formula>143</formula>
    </cfRule>
    <cfRule type="cellIs" dxfId="77" priority="59" operator="between">
      <formula>100</formula>
      <formula>119</formula>
    </cfRule>
    <cfRule type="cellIs" dxfId="76" priority="60" operator="lessThan">
      <formula>100</formula>
    </cfRule>
  </conditionalFormatting>
  <conditionalFormatting sqref="E82:H83">
    <cfRule type="cellIs" dxfId="75" priority="49" operator="greaterThanOrEqual">
      <formula>36</formula>
    </cfRule>
    <cfRule type="cellIs" dxfId="74" priority="50" operator="between">
      <formula>30</formula>
      <formula>35</formula>
    </cfRule>
    <cfRule type="cellIs" dxfId="73" priority="51" operator="between">
      <formula>29</formula>
      <formula>25</formula>
    </cfRule>
    <cfRule type="cellIs" dxfId="72" priority="52" operator="lessThanOrEqual">
      <formula>24</formula>
    </cfRule>
  </conditionalFormatting>
  <conditionalFormatting sqref="E84:H84">
    <cfRule type="cellIs" dxfId="71" priority="45" operator="greaterThanOrEqual">
      <formula>144</formula>
    </cfRule>
    <cfRule type="cellIs" dxfId="70" priority="46" operator="between">
      <formula>120</formula>
      <formula>143</formula>
    </cfRule>
    <cfRule type="cellIs" dxfId="69" priority="47" operator="between">
      <formula>100</formula>
      <formula>119</formula>
    </cfRule>
    <cfRule type="cellIs" dxfId="68" priority="48" operator="lessThan">
      <formula>100</formula>
    </cfRule>
  </conditionalFormatting>
  <conditionalFormatting sqref="J28">
    <cfRule type="cellIs" dxfId="67" priority="41" operator="lessThan">
      <formula>20</formula>
    </cfRule>
    <cfRule type="cellIs" dxfId="66" priority="42" operator="between">
      <formula>20</formula>
      <formula>24.99</formula>
    </cfRule>
    <cfRule type="cellIs" dxfId="65" priority="43" operator="between">
      <formula>25</formula>
      <formula>29.99</formula>
    </cfRule>
    <cfRule type="cellIs" dxfId="64" priority="44" operator="greaterThanOrEqual">
      <formula>30</formula>
    </cfRule>
  </conditionalFormatting>
  <conditionalFormatting sqref="J42">
    <cfRule type="cellIs" dxfId="63" priority="37" operator="lessThan">
      <formula>20</formula>
    </cfRule>
    <cfRule type="cellIs" dxfId="62" priority="38" operator="between">
      <formula>20</formula>
      <formula>24.99</formula>
    </cfRule>
    <cfRule type="cellIs" dxfId="61" priority="39" operator="between">
      <formula>25</formula>
      <formula>29.99</formula>
    </cfRule>
    <cfRule type="cellIs" dxfId="60" priority="40" operator="greaterThanOrEqual">
      <formula>30</formula>
    </cfRule>
  </conditionalFormatting>
  <conditionalFormatting sqref="J56">
    <cfRule type="cellIs" dxfId="59" priority="29" operator="lessThan">
      <formula>20</formula>
    </cfRule>
    <cfRule type="cellIs" dxfId="58" priority="30" operator="between">
      <formula>20</formula>
      <formula>24.99</formula>
    </cfRule>
    <cfRule type="cellIs" dxfId="57" priority="31" operator="between">
      <formula>25</formula>
      <formula>29.99</formula>
    </cfRule>
    <cfRule type="cellIs" dxfId="56" priority="32" operator="greaterThanOrEqual">
      <formula>30</formula>
    </cfRule>
  </conditionalFormatting>
  <conditionalFormatting sqref="J70">
    <cfRule type="cellIs" dxfId="55" priority="25" operator="lessThan">
      <formula>20</formula>
    </cfRule>
    <cfRule type="cellIs" dxfId="54" priority="26" operator="between">
      <formula>20</formula>
      <formula>24.99</formula>
    </cfRule>
    <cfRule type="cellIs" dxfId="53" priority="27" operator="between">
      <formula>25</formula>
      <formula>29.99</formula>
    </cfRule>
    <cfRule type="cellIs" dxfId="52" priority="28" operator="greaterThanOrEqual">
      <formula>30</formula>
    </cfRule>
  </conditionalFormatting>
  <conditionalFormatting sqref="J84">
    <cfRule type="cellIs" dxfId="51" priority="21" operator="lessThan">
      <formula>20</formula>
    </cfRule>
    <cfRule type="cellIs" dxfId="50" priority="22" operator="between">
      <formula>20</formula>
      <formula>24.99</formula>
    </cfRule>
    <cfRule type="cellIs" dxfId="49" priority="23" operator="between">
      <formula>25</formula>
      <formula>29.99</formula>
    </cfRule>
    <cfRule type="cellIs" dxfId="48" priority="24" operator="greaterThanOrEqual">
      <formula>30</formula>
    </cfRule>
  </conditionalFormatting>
  <conditionalFormatting sqref="J30">
    <cfRule type="cellIs" dxfId="47" priority="17" operator="greaterThanOrEqual">
      <formula>36</formula>
    </cfRule>
    <cfRule type="cellIs" dxfId="46" priority="18" operator="between">
      <formula>30</formula>
      <formula>35.99</formula>
    </cfRule>
    <cfRule type="cellIs" dxfId="45" priority="19" operator="between">
      <formula>29.99</formula>
      <formula>25</formula>
    </cfRule>
    <cfRule type="cellIs" dxfId="44" priority="20" operator="lessThanOrEqual">
      <formula>24.99</formula>
    </cfRule>
  </conditionalFormatting>
  <conditionalFormatting sqref="J44">
    <cfRule type="cellIs" dxfId="43" priority="13" operator="greaterThanOrEqual">
      <formula>36</formula>
    </cfRule>
    <cfRule type="cellIs" dxfId="42" priority="14" operator="between">
      <formula>30</formula>
      <formula>35.99</formula>
    </cfRule>
    <cfRule type="cellIs" dxfId="41" priority="15" operator="between">
      <formula>29.99</formula>
      <formula>25</formula>
    </cfRule>
    <cfRule type="cellIs" dxfId="40" priority="16" operator="lessThanOrEqual">
      <formula>24.99</formula>
    </cfRule>
  </conditionalFormatting>
  <conditionalFormatting sqref="J58">
    <cfRule type="cellIs" dxfId="39" priority="9" operator="greaterThanOrEqual">
      <formula>36</formula>
    </cfRule>
    <cfRule type="cellIs" dxfId="38" priority="10" operator="between">
      <formula>30</formula>
      <formula>35.99</formula>
    </cfRule>
    <cfRule type="cellIs" dxfId="37" priority="11" operator="between">
      <formula>29.99</formula>
      <formula>25</formula>
    </cfRule>
    <cfRule type="cellIs" dxfId="36" priority="12" operator="lessThanOrEqual">
      <formula>24.99</formula>
    </cfRule>
  </conditionalFormatting>
  <conditionalFormatting sqref="J72">
    <cfRule type="cellIs" dxfId="35" priority="5" operator="greaterThanOrEqual">
      <formula>36</formula>
    </cfRule>
    <cfRule type="cellIs" dxfId="34" priority="6" operator="between">
      <formula>30</formula>
      <formula>35.99</formula>
    </cfRule>
    <cfRule type="cellIs" dxfId="33" priority="7" operator="between">
      <formula>29.99</formula>
      <formula>25</formula>
    </cfRule>
    <cfRule type="cellIs" dxfId="32" priority="8" operator="lessThanOrEqual">
      <formula>24.99</formula>
    </cfRule>
  </conditionalFormatting>
  <conditionalFormatting sqref="J86">
    <cfRule type="cellIs" dxfId="31" priority="1" operator="greaterThanOrEqual">
      <formula>36</formula>
    </cfRule>
    <cfRule type="cellIs" dxfId="30" priority="2" operator="between">
      <formula>30</formula>
      <formula>35.99</formula>
    </cfRule>
    <cfRule type="cellIs" dxfId="29" priority="3" operator="between">
      <formula>29.99</formula>
      <formula>25</formula>
    </cfRule>
    <cfRule type="cellIs" dxfId="28" priority="4" operator="lessThanOrEqual">
      <formula>24.99</formula>
    </cfRule>
  </conditionalFormatting>
  <printOptions horizontalCentered="1"/>
  <pageMargins left="0.31496062992125984" right="3.937007874015748E-2" top="0.43307086614173229" bottom="0.78" header="0.23622047244094491" footer="0.19685039370078741"/>
  <pageSetup paperSize="9" orientation="portrait" r:id="rId1"/>
  <headerFooter>
    <oddFooter>Seite &amp;P von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M47"/>
  <sheetViews>
    <sheetView workbookViewId="0">
      <selection sqref="A1:E1"/>
    </sheetView>
  </sheetViews>
  <sheetFormatPr baseColWidth="10" defaultRowHeight="15" x14ac:dyDescent="0.25"/>
  <cols>
    <col min="1" max="1" width="3.28515625" style="2" bestFit="1" customWidth="1"/>
    <col min="2" max="2" width="22.28515625" bestFit="1" customWidth="1"/>
    <col min="3" max="3" width="21.7109375" style="23" customWidth="1"/>
    <col min="4" max="4" width="4.85546875" style="23" bestFit="1" customWidth="1"/>
    <col min="5" max="5" width="7.140625" style="23" bestFit="1" customWidth="1"/>
    <col min="6" max="9" width="3.140625" style="4" bestFit="1" customWidth="1"/>
    <col min="10" max="10" width="7.85546875" style="4" bestFit="1" customWidth="1"/>
    <col min="11" max="11" width="6.42578125" style="34" bestFit="1" customWidth="1"/>
    <col min="12" max="13" width="3.7109375" style="34" bestFit="1" customWidth="1"/>
  </cols>
  <sheetData>
    <row r="1" spans="1:13" ht="18.75" x14ac:dyDescent="0.3">
      <c r="A1" s="254" t="s">
        <v>53</v>
      </c>
      <c r="B1" s="254"/>
      <c r="C1" s="254"/>
      <c r="D1" s="254"/>
      <c r="E1" s="254"/>
      <c r="F1" s="2"/>
      <c r="G1" s="2"/>
      <c r="H1" s="2"/>
      <c r="I1" s="2"/>
      <c r="J1" s="2"/>
      <c r="K1" s="2"/>
      <c r="L1"/>
      <c r="M1"/>
    </row>
    <row r="2" spans="1:13" ht="6.75" customHeight="1" x14ac:dyDescent="0.25">
      <c r="C2" s="2"/>
      <c r="D2" s="2"/>
      <c r="E2" s="2"/>
      <c r="F2" s="2"/>
      <c r="G2" s="2"/>
      <c r="H2" s="2"/>
      <c r="I2" s="2"/>
      <c r="J2" s="2"/>
      <c r="K2" s="2"/>
      <c r="L2"/>
      <c r="M2"/>
    </row>
    <row r="3" spans="1:13" x14ac:dyDescent="0.25">
      <c r="A3" s="255" t="s">
        <v>54</v>
      </c>
      <c r="B3" s="255"/>
      <c r="C3" s="255"/>
      <c r="D3" s="255"/>
      <c r="E3" s="255"/>
      <c r="F3" s="2"/>
      <c r="G3" s="2"/>
      <c r="H3" s="2"/>
      <c r="I3" s="2"/>
      <c r="J3" s="2"/>
      <c r="K3" s="2"/>
      <c r="L3"/>
      <c r="M3"/>
    </row>
    <row r="4" spans="1:13" s="21" customFormat="1" ht="8.25" customHeight="1" thickBot="1" x14ac:dyDescent="0.35">
      <c r="A4" s="37"/>
      <c r="B4" s="20"/>
      <c r="C4" s="23"/>
      <c r="D4" s="23"/>
      <c r="E4" s="23"/>
      <c r="K4" s="23"/>
      <c r="L4" s="23"/>
      <c r="M4" s="23"/>
    </row>
    <row r="5" spans="1:13" ht="15.75" thickBot="1" x14ac:dyDescent="0.3">
      <c r="A5" s="52" t="s">
        <v>39</v>
      </c>
      <c r="B5" s="55" t="s">
        <v>4</v>
      </c>
      <c r="C5" s="36" t="s">
        <v>1</v>
      </c>
      <c r="D5" s="67" t="s">
        <v>12</v>
      </c>
      <c r="E5" s="32" t="s">
        <v>5</v>
      </c>
      <c r="F5" s="7" t="s">
        <v>8</v>
      </c>
      <c r="G5" s="5" t="s">
        <v>9</v>
      </c>
      <c r="H5" s="5" t="s">
        <v>10</v>
      </c>
      <c r="I5" s="6" t="s">
        <v>11</v>
      </c>
      <c r="J5" s="8" t="s">
        <v>2</v>
      </c>
      <c r="K5" s="35" t="s">
        <v>6</v>
      </c>
      <c r="L5" s="33" t="s">
        <v>13</v>
      </c>
      <c r="M5" s="33" t="s">
        <v>13</v>
      </c>
    </row>
    <row r="6" spans="1:13" x14ac:dyDescent="0.25">
      <c r="A6" s="58">
        <v>1</v>
      </c>
      <c r="B6" s="171"/>
      <c r="C6" s="132"/>
      <c r="D6" s="172"/>
      <c r="E6" s="134"/>
      <c r="F6" s="141"/>
      <c r="G6" s="142"/>
      <c r="H6" s="142"/>
      <c r="I6" s="143"/>
      <c r="J6" s="46">
        <f t="shared" ref="J6:J7" si="0">SUM(F6:I6)</f>
        <v>0</v>
      </c>
      <c r="K6" s="28">
        <f>ROUND(J6/Deckblatt!$H$14,2)</f>
        <v>0</v>
      </c>
      <c r="L6" s="62">
        <f>MAX(F6:I6)-MIN(F6:I6)</f>
        <v>0</v>
      </c>
      <c r="M6" s="63" t="e">
        <f>LARGE(F6:I6,2)-SMALL(F6:I6,2)</f>
        <v>#NUM!</v>
      </c>
    </row>
    <row r="7" spans="1:13" x14ac:dyDescent="0.25">
      <c r="A7" s="56">
        <v>2</v>
      </c>
      <c r="B7" s="173"/>
      <c r="C7" s="138"/>
      <c r="D7" s="174"/>
      <c r="E7" s="140"/>
      <c r="F7" s="141"/>
      <c r="G7" s="142"/>
      <c r="H7" s="142"/>
      <c r="I7" s="143"/>
      <c r="J7" s="46">
        <f t="shared" si="0"/>
        <v>0</v>
      </c>
      <c r="K7" s="28">
        <f>ROUND(J7/Deckblatt!$H$14,2)</f>
        <v>0</v>
      </c>
      <c r="L7" s="64">
        <f>MAX(F7:I7)-MIN(F7:I7)</f>
        <v>0</v>
      </c>
      <c r="M7" s="60" t="e">
        <f>LARGE(F7:I7,2)-SMALL(F7:I7,2)</f>
        <v>#NUM!</v>
      </c>
    </row>
    <row r="8" spans="1:13" s="61" customFormat="1" x14ac:dyDescent="0.2">
      <c r="A8" s="59">
        <v>3</v>
      </c>
      <c r="B8" s="175"/>
      <c r="C8" s="176"/>
      <c r="D8" s="177"/>
      <c r="E8" s="178"/>
      <c r="F8" s="141"/>
      <c r="G8" s="142"/>
      <c r="H8" s="142"/>
      <c r="I8" s="143"/>
      <c r="J8" s="46">
        <f>SUM(F8:I8)</f>
        <v>0</v>
      </c>
      <c r="K8" s="28">
        <f>ROUND(J8/Deckblatt!$H$14,2)</f>
        <v>0</v>
      </c>
      <c r="L8" s="64">
        <f t="shared" ref="L8:L47" si="1">MAX(F8:I8)-MIN(F8:I8)</f>
        <v>0</v>
      </c>
      <c r="M8" s="60" t="e">
        <f t="shared" ref="M8:M47" si="2">LARGE(F8:I8,2)-SMALL(F8:I8,2)</f>
        <v>#NUM!</v>
      </c>
    </row>
    <row r="9" spans="1:13" x14ac:dyDescent="0.25">
      <c r="A9" s="56">
        <v>4</v>
      </c>
      <c r="B9" s="173"/>
      <c r="C9" s="138"/>
      <c r="D9" s="174"/>
      <c r="E9" s="140"/>
      <c r="F9" s="141"/>
      <c r="G9" s="142"/>
      <c r="H9" s="142"/>
      <c r="I9" s="143"/>
      <c r="J9" s="46">
        <f t="shared" ref="J9:J47" si="3">SUM(F9:I9)</f>
        <v>0</v>
      </c>
      <c r="K9" s="28">
        <f>ROUND(J9/Deckblatt!$H$14,2)</f>
        <v>0</v>
      </c>
      <c r="L9" s="64">
        <f t="shared" si="1"/>
        <v>0</v>
      </c>
      <c r="M9" s="60" t="e">
        <f t="shared" si="2"/>
        <v>#NUM!</v>
      </c>
    </row>
    <row r="10" spans="1:13" x14ac:dyDescent="0.25">
      <c r="A10" s="56">
        <v>5</v>
      </c>
      <c r="B10" s="173"/>
      <c r="C10" s="138"/>
      <c r="D10" s="174"/>
      <c r="E10" s="140"/>
      <c r="F10" s="141"/>
      <c r="G10" s="142"/>
      <c r="H10" s="142"/>
      <c r="I10" s="143"/>
      <c r="J10" s="46">
        <f t="shared" si="3"/>
        <v>0</v>
      </c>
      <c r="K10" s="28">
        <f>ROUND(J10/Deckblatt!$H$14,2)</f>
        <v>0</v>
      </c>
      <c r="L10" s="64">
        <f t="shared" si="1"/>
        <v>0</v>
      </c>
      <c r="M10" s="60" t="e">
        <f t="shared" si="2"/>
        <v>#NUM!</v>
      </c>
    </row>
    <row r="11" spans="1:13" x14ac:dyDescent="0.25">
      <c r="A11" s="56">
        <v>6</v>
      </c>
      <c r="B11" s="173"/>
      <c r="C11" s="138"/>
      <c r="D11" s="174"/>
      <c r="E11" s="140"/>
      <c r="F11" s="141"/>
      <c r="G11" s="142"/>
      <c r="H11" s="142"/>
      <c r="I11" s="143"/>
      <c r="J11" s="46">
        <f t="shared" si="3"/>
        <v>0</v>
      </c>
      <c r="K11" s="28">
        <f>ROUND(J11/Deckblatt!$H$14,2)</f>
        <v>0</v>
      </c>
      <c r="L11" s="64">
        <f t="shared" si="1"/>
        <v>0</v>
      </c>
      <c r="M11" s="60" t="e">
        <f t="shared" si="2"/>
        <v>#NUM!</v>
      </c>
    </row>
    <row r="12" spans="1:13" x14ac:dyDescent="0.25">
      <c r="A12" s="56">
        <v>7</v>
      </c>
      <c r="B12" s="173"/>
      <c r="C12" s="138"/>
      <c r="D12" s="174"/>
      <c r="E12" s="140"/>
      <c r="F12" s="141"/>
      <c r="G12" s="142"/>
      <c r="H12" s="142"/>
      <c r="I12" s="143"/>
      <c r="J12" s="46">
        <f t="shared" si="3"/>
        <v>0</v>
      </c>
      <c r="K12" s="28">
        <f>ROUND(J12/Deckblatt!$H$14,2)</f>
        <v>0</v>
      </c>
      <c r="L12" s="64">
        <f t="shared" si="1"/>
        <v>0</v>
      </c>
      <c r="M12" s="60" t="e">
        <f t="shared" si="2"/>
        <v>#NUM!</v>
      </c>
    </row>
    <row r="13" spans="1:13" x14ac:dyDescent="0.25">
      <c r="A13" s="56">
        <v>8</v>
      </c>
      <c r="B13" s="173"/>
      <c r="C13" s="138"/>
      <c r="D13" s="174"/>
      <c r="E13" s="140"/>
      <c r="F13" s="141"/>
      <c r="G13" s="142"/>
      <c r="H13" s="142"/>
      <c r="I13" s="143"/>
      <c r="J13" s="46">
        <f t="shared" si="3"/>
        <v>0</v>
      </c>
      <c r="K13" s="28">
        <f>ROUND(J13/Deckblatt!$H$14,2)</f>
        <v>0</v>
      </c>
      <c r="L13" s="64">
        <f t="shared" si="1"/>
        <v>0</v>
      </c>
      <c r="M13" s="60" t="e">
        <f t="shared" si="2"/>
        <v>#NUM!</v>
      </c>
    </row>
    <row r="14" spans="1:13" x14ac:dyDescent="0.25">
      <c r="A14" s="56">
        <v>9</v>
      </c>
      <c r="B14" s="173"/>
      <c r="C14" s="138"/>
      <c r="D14" s="174"/>
      <c r="E14" s="140"/>
      <c r="F14" s="141"/>
      <c r="G14" s="142"/>
      <c r="H14" s="142"/>
      <c r="I14" s="143"/>
      <c r="J14" s="46">
        <f t="shared" si="3"/>
        <v>0</v>
      </c>
      <c r="K14" s="28">
        <f>ROUND(J14/Deckblatt!$H$14,2)</f>
        <v>0</v>
      </c>
      <c r="L14" s="64">
        <f t="shared" si="1"/>
        <v>0</v>
      </c>
      <c r="M14" s="60" t="e">
        <f t="shared" si="2"/>
        <v>#NUM!</v>
      </c>
    </row>
    <row r="15" spans="1:13" x14ac:dyDescent="0.25">
      <c r="A15" s="56">
        <v>10</v>
      </c>
      <c r="B15" s="173"/>
      <c r="C15" s="138"/>
      <c r="D15" s="174"/>
      <c r="E15" s="140"/>
      <c r="F15" s="141"/>
      <c r="G15" s="142"/>
      <c r="H15" s="142"/>
      <c r="I15" s="143"/>
      <c r="J15" s="46">
        <f t="shared" ref="J15:J35" si="4">SUM(F15:I15)</f>
        <v>0</v>
      </c>
      <c r="K15" s="28">
        <f>ROUND(J15/Deckblatt!$H$14,2)</f>
        <v>0</v>
      </c>
      <c r="L15" s="64">
        <f t="shared" ref="L15:L35" si="5">MAX(F15:I15)-MIN(F15:I15)</f>
        <v>0</v>
      </c>
      <c r="M15" s="60" t="e">
        <f t="shared" ref="M15:M35" si="6">LARGE(F15:I15,2)-SMALL(F15:I15,2)</f>
        <v>#NUM!</v>
      </c>
    </row>
    <row r="16" spans="1:13" x14ac:dyDescent="0.25">
      <c r="A16" s="56">
        <v>11</v>
      </c>
      <c r="B16" s="173"/>
      <c r="C16" s="138"/>
      <c r="D16" s="174"/>
      <c r="E16" s="140"/>
      <c r="F16" s="141"/>
      <c r="G16" s="142"/>
      <c r="H16" s="142"/>
      <c r="I16" s="143"/>
      <c r="J16" s="46">
        <f t="shared" si="4"/>
        <v>0</v>
      </c>
      <c r="K16" s="28">
        <f>ROUND(J16/Deckblatt!$H$14,2)</f>
        <v>0</v>
      </c>
      <c r="L16" s="64">
        <f t="shared" si="5"/>
        <v>0</v>
      </c>
      <c r="M16" s="60" t="e">
        <f t="shared" si="6"/>
        <v>#NUM!</v>
      </c>
    </row>
    <row r="17" spans="1:13" x14ac:dyDescent="0.25">
      <c r="A17" s="56">
        <v>12</v>
      </c>
      <c r="B17" s="173"/>
      <c r="C17" s="138"/>
      <c r="D17" s="174"/>
      <c r="E17" s="140"/>
      <c r="F17" s="141"/>
      <c r="G17" s="142"/>
      <c r="H17" s="142"/>
      <c r="I17" s="143"/>
      <c r="J17" s="46">
        <f t="shared" si="4"/>
        <v>0</v>
      </c>
      <c r="K17" s="28">
        <f>ROUND(J17/Deckblatt!$H$14,2)</f>
        <v>0</v>
      </c>
      <c r="L17" s="64">
        <f t="shared" si="5"/>
        <v>0</v>
      </c>
      <c r="M17" s="60" t="e">
        <f t="shared" si="6"/>
        <v>#NUM!</v>
      </c>
    </row>
    <row r="18" spans="1:13" x14ac:dyDescent="0.25">
      <c r="A18" s="56">
        <v>13</v>
      </c>
      <c r="B18" s="173"/>
      <c r="C18" s="138"/>
      <c r="D18" s="174"/>
      <c r="E18" s="140"/>
      <c r="F18" s="141"/>
      <c r="G18" s="142"/>
      <c r="H18" s="142"/>
      <c r="I18" s="143"/>
      <c r="J18" s="46">
        <f t="shared" si="4"/>
        <v>0</v>
      </c>
      <c r="K18" s="28">
        <f>ROUND(J18/Deckblatt!$H$14,2)</f>
        <v>0</v>
      </c>
      <c r="L18" s="64">
        <f t="shared" si="5"/>
        <v>0</v>
      </c>
      <c r="M18" s="60" t="e">
        <f t="shared" si="6"/>
        <v>#NUM!</v>
      </c>
    </row>
    <row r="19" spans="1:13" x14ac:dyDescent="0.25">
      <c r="A19" s="56">
        <v>14</v>
      </c>
      <c r="B19" s="173"/>
      <c r="C19" s="138"/>
      <c r="D19" s="174"/>
      <c r="E19" s="140"/>
      <c r="F19" s="141"/>
      <c r="G19" s="142"/>
      <c r="H19" s="142"/>
      <c r="I19" s="143"/>
      <c r="J19" s="46">
        <f t="shared" si="4"/>
        <v>0</v>
      </c>
      <c r="K19" s="28">
        <f>ROUND(J19/Deckblatt!$H$14,2)</f>
        <v>0</v>
      </c>
      <c r="L19" s="64">
        <f t="shared" si="5"/>
        <v>0</v>
      </c>
      <c r="M19" s="60" t="e">
        <f t="shared" si="6"/>
        <v>#NUM!</v>
      </c>
    </row>
    <row r="20" spans="1:13" x14ac:dyDescent="0.25">
      <c r="A20" s="56">
        <v>15</v>
      </c>
      <c r="B20" s="173"/>
      <c r="C20" s="138"/>
      <c r="D20" s="174"/>
      <c r="E20" s="140"/>
      <c r="F20" s="141"/>
      <c r="G20" s="142"/>
      <c r="H20" s="142"/>
      <c r="I20" s="143"/>
      <c r="J20" s="46">
        <f t="shared" si="4"/>
        <v>0</v>
      </c>
      <c r="K20" s="28">
        <f>ROUND(J20/Deckblatt!$H$14,2)</f>
        <v>0</v>
      </c>
      <c r="L20" s="64">
        <f t="shared" si="5"/>
        <v>0</v>
      </c>
      <c r="M20" s="60" t="e">
        <f t="shared" si="6"/>
        <v>#NUM!</v>
      </c>
    </row>
    <row r="21" spans="1:13" x14ac:dyDescent="0.25">
      <c r="A21" s="56">
        <v>16</v>
      </c>
      <c r="B21" s="173"/>
      <c r="C21" s="138"/>
      <c r="D21" s="174"/>
      <c r="E21" s="140"/>
      <c r="F21" s="141"/>
      <c r="G21" s="142"/>
      <c r="H21" s="142"/>
      <c r="I21" s="143"/>
      <c r="J21" s="46">
        <f t="shared" si="4"/>
        <v>0</v>
      </c>
      <c r="K21" s="28">
        <f>ROUND(J21/Deckblatt!$H$14,2)</f>
        <v>0</v>
      </c>
      <c r="L21" s="64">
        <f t="shared" si="5"/>
        <v>0</v>
      </c>
      <c r="M21" s="60" t="e">
        <f t="shared" si="6"/>
        <v>#NUM!</v>
      </c>
    </row>
    <row r="22" spans="1:13" x14ac:dyDescent="0.25">
      <c r="A22" s="56">
        <v>17</v>
      </c>
      <c r="B22" s="173"/>
      <c r="C22" s="138"/>
      <c r="D22" s="174"/>
      <c r="E22" s="140"/>
      <c r="F22" s="141"/>
      <c r="G22" s="142"/>
      <c r="H22" s="142"/>
      <c r="I22" s="143"/>
      <c r="J22" s="46">
        <f t="shared" si="4"/>
        <v>0</v>
      </c>
      <c r="K22" s="28">
        <f>ROUND(J22/Deckblatt!$H$14,2)</f>
        <v>0</v>
      </c>
      <c r="L22" s="64">
        <f t="shared" si="5"/>
        <v>0</v>
      </c>
      <c r="M22" s="60" t="e">
        <f t="shared" si="6"/>
        <v>#NUM!</v>
      </c>
    </row>
    <row r="23" spans="1:13" x14ac:dyDescent="0.25">
      <c r="A23" s="56">
        <v>18</v>
      </c>
      <c r="B23" s="173"/>
      <c r="C23" s="138"/>
      <c r="D23" s="174"/>
      <c r="E23" s="140"/>
      <c r="F23" s="141"/>
      <c r="G23" s="142"/>
      <c r="H23" s="142"/>
      <c r="I23" s="143"/>
      <c r="J23" s="46">
        <f t="shared" si="4"/>
        <v>0</v>
      </c>
      <c r="K23" s="28">
        <f>ROUND(J23/Deckblatt!$H$14,2)</f>
        <v>0</v>
      </c>
      <c r="L23" s="64">
        <f t="shared" si="5"/>
        <v>0</v>
      </c>
      <c r="M23" s="60" t="e">
        <f t="shared" si="6"/>
        <v>#NUM!</v>
      </c>
    </row>
    <row r="24" spans="1:13" x14ac:dyDescent="0.25">
      <c r="A24" s="56">
        <v>19</v>
      </c>
      <c r="B24" s="173"/>
      <c r="C24" s="138"/>
      <c r="D24" s="174"/>
      <c r="E24" s="140"/>
      <c r="F24" s="141"/>
      <c r="G24" s="142"/>
      <c r="H24" s="142"/>
      <c r="I24" s="143"/>
      <c r="J24" s="46">
        <f t="shared" si="4"/>
        <v>0</v>
      </c>
      <c r="K24" s="28">
        <f>ROUND(J24/Deckblatt!$H$14,2)</f>
        <v>0</v>
      </c>
      <c r="L24" s="64">
        <f t="shared" si="5"/>
        <v>0</v>
      </c>
      <c r="M24" s="60" t="e">
        <f t="shared" si="6"/>
        <v>#NUM!</v>
      </c>
    </row>
    <row r="25" spans="1:13" x14ac:dyDescent="0.25">
      <c r="A25" s="56">
        <v>20</v>
      </c>
      <c r="B25" s="173"/>
      <c r="C25" s="138"/>
      <c r="D25" s="174"/>
      <c r="E25" s="140"/>
      <c r="F25" s="141"/>
      <c r="G25" s="142"/>
      <c r="H25" s="142"/>
      <c r="I25" s="143"/>
      <c r="J25" s="46">
        <f t="shared" si="4"/>
        <v>0</v>
      </c>
      <c r="K25" s="28">
        <f>ROUND(J25/Deckblatt!$H$14,2)</f>
        <v>0</v>
      </c>
      <c r="L25" s="64">
        <f t="shared" si="5"/>
        <v>0</v>
      </c>
      <c r="M25" s="60" t="e">
        <f t="shared" si="6"/>
        <v>#NUM!</v>
      </c>
    </row>
    <row r="26" spans="1:13" x14ac:dyDescent="0.25">
      <c r="A26" s="56">
        <v>21</v>
      </c>
      <c r="B26" s="173"/>
      <c r="C26" s="138"/>
      <c r="D26" s="174"/>
      <c r="E26" s="140"/>
      <c r="F26" s="141"/>
      <c r="G26" s="142"/>
      <c r="H26" s="142"/>
      <c r="I26" s="143"/>
      <c r="J26" s="46">
        <f t="shared" si="4"/>
        <v>0</v>
      </c>
      <c r="K26" s="28">
        <f>ROUND(J26/Deckblatt!$H$14,2)</f>
        <v>0</v>
      </c>
      <c r="L26" s="64">
        <f t="shared" si="5"/>
        <v>0</v>
      </c>
      <c r="M26" s="60" t="e">
        <f t="shared" si="6"/>
        <v>#NUM!</v>
      </c>
    </row>
    <row r="27" spans="1:13" x14ac:dyDescent="0.25">
      <c r="A27" s="56">
        <v>22</v>
      </c>
      <c r="B27" s="173"/>
      <c r="C27" s="138"/>
      <c r="D27" s="174"/>
      <c r="E27" s="140"/>
      <c r="F27" s="141"/>
      <c r="G27" s="142"/>
      <c r="H27" s="142"/>
      <c r="I27" s="143"/>
      <c r="J27" s="46">
        <f t="shared" si="4"/>
        <v>0</v>
      </c>
      <c r="K27" s="28">
        <f>ROUND(J27/Deckblatt!$H$14,2)</f>
        <v>0</v>
      </c>
      <c r="L27" s="64">
        <f t="shared" si="5"/>
        <v>0</v>
      </c>
      <c r="M27" s="60" t="e">
        <f t="shared" si="6"/>
        <v>#NUM!</v>
      </c>
    </row>
    <row r="28" spans="1:13" x14ac:dyDescent="0.25">
      <c r="A28" s="56">
        <v>23</v>
      </c>
      <c r="B28" s="173"/>
      <c r="C28" s="138"/>
      <c r="D28" s="174"/>
      <c r="E28" s="140"/>
      <c r="F28" s="141"/>
      <c r="G28" s="142"/>
      <c r="H28" s="142"/>
      <c r="I28" s="143"/>
      <c r="J28" s="46">
        <f t="shared" si="4"/>
        <v>0</v>
      </c>
      <c r="K28" s="28">
        <f>ROUND(J28/Deckblatt!$H$14,2)</f>
        <v>0</v>
      </c>
      <c r="L28" s="64">
        <f t="shared" si="5"/>
        <v>0</v>
      </c>
      <c r="M28" s="60" t="e">
        <f t="shared" si="6"/>
        <v>#NUM!</v>
      </c>
    </row>
    <row r="29" spans="1:13" x14ac:dyDescent="0.25">
      <c r="A29" s="56">
        <v>24</v>
      </c>
      <c r="B29" s="173"/>
      <c r="C29" s="138"/>
      <c r="D29" s="174"/>
      <c r="E29" s="140"/>
      <c r="F29" s="141"/>
      <c r="G29" s="142"/>
      <c r="H29" s="142"/>
      <c r="I29" s="143"/>
      <c r="J29" s="46">
        <f t="shared" si="4"/>
        <v>0</v>
      </c>
      <c r="K29" s="28">
        <f>ROUND(J29/Deckblatt!$H$14,2)</f>
        <v>0</v>
      </c>
      <c r="L29" s="64">
        <f t="shared" si="5"/>
        <v>0</v>
      </c>
      <c r="M29" s="60" t="e">
        <f t="shared" si="6"/>
        <v>#NUM!</v>
      </c>
    </row>
    <row r="30" spans="1:13" x14ac:dyDescent="0.25">
      <c r="A30" s="56">
        <v>25</v>
      </c>
      <c r="B30" s="173"/>
      <c r="C30" s="138"/>
      <c r="D30" s="174"/>
      <c r="E30" s="140"/>
      <c r="F30" s="141"/>
      <c r="G30" s="142"/>
      <c r="H30" s="142"/>
      <c r="I30" s="143"/>
      <c r="J30" s="46">
        <f t="shared" si="4"/>
        <v>0</v>
      </c>
      <c r="K30" s="28">
        <f>ROUND(J30/Deckblatt!$H$14,2)</f>
        <v>0</v>
      </c>
      <c r="L30" s="64">
        <f t="shared" si="5"/>
        <v>0</v>
      </c>
      <c r="M30" s="60" t="e">
        <f t="shared" si="6"/>
        <v>#NUM!</v>
      </c>
    </row>
    <row r="31" spans="1:13" x14ac:dyDescent="0.25">
      <c r="A31" s="56">
        <v>26</v>
      </c>
      <c r="B31" s="173"/>
      <c r="C31" s="138"/>
      <c r="D31" s="174"/>
      <c r="E31" s="140"/>
      <c r="F31" s="141"/>
      <c r="G31" s="142"/>
      <c r="H31" s="142"/>
      <c r="I31" s="143"/>
      <c r="J31" s="46">
        <f t="shared" si="4"/>
        <v>0</v>
      </c>
      <c r="K31" s="28">
        <f>ROUND(J31/Deckblatt!$H$14,2)</f>
        <v>0</v>
      </c>
      <c r="L31" s="64">
        <f t="shared" si="5"/>
        <v>0</v>
      </c>
      <c r="M31" s="60" t="e">
        <f t="shared" si="6"/>
        <v>#NUM!</v>
      </c>
    </row>
    <row r="32" spans="1:13" x14ac:dyDescent="0.25">
      <c r="A32" s="56">
        <v>27</v>
      </c>
      <c r="B32" s="173"/>
      <c r="C32" s="138"/>
      <c r="D32" s="174"/>
      <c r="E32" s="140"/>
      <c r="F32" s="141"/>
      <c r="G32" s="142"/>
      <c r="H32" s="142"/>
      <c r="I32" s="143"/>
      <c r="J32" s="46">
        <f t="shared" si="4"/>
        <v>0</v>
      </c>
      <c r="K32" s="28">
        <f>ROUND(J32/Deckblatt!$H$14,2)</f>
        <v>0</v>
      </c>
      <c r="L32" s="64">
        <f t="shared" si="5"/>
        <v>0</v>
      </c>
      <c r="M32" s="60" t="e">
        <f t="shared" si="6"/>
        <v>#NUM!</v>
      </c>
    </row>
    <row r="33" spans="1:13" x14ac:dyDescent="0.25">
      <c r="A33" s="56">
        <v>28</v>
      </c>
      <c r="B33" s="173"/>
      <c r="C33" s="138"/>
      <c r="D33" s="174"/>
      <c r="E33" s="140"/>
      <c r="F33" s="141"/>
      <c r="G33" s="142"/>
      <c r="H33" s="142"/>
      <c r="I33" s="143"/>
      <c r="J33" s="46">
        <f t="shared" si="4"/>
        <v>0</v>
      </c>
      <c r="K33" s="28">
        <f>ROUND(J33/Deckblatt!$H$14,2)</f>
        <v>0</v>
      </c>
      <c r="L33" s="64">
        <f t="shared" si="5"/>
        <v>0</v>
      </c>
      <c r="M33" s="60" t="e">
        <f t="shared" si="6"/>
        <v>#NUM!</v>
      </c>
    </row>
    <row r="34" spans="1:13" x14ac:dyDescent="0.25">
      <c r="A34" s="56">
        <v>29</v>
      </c>
      <c r="B34" s="173"/>
      <c r="C34" s="138"/>
      <c r="D34" s="174"/>
      <c r="E34" s="140"/>
      <c r="F34" s="141"/>
      <c r="G34" s="142"/>
      <c r="H34" s="142"/>
      <c r="I34" s="143"/>
      <c r="J34" s="46">
        <f t="shared" si="4"/>
        <v>0</v>
      </c>
      <c r="K34" s="28">
        <f>ROUND(J34/Deckblatt!$H$14,2)</f>
        <v>0</v>
      </c>
      <c r="L34" s="64">
        <f t="shared" si="5"/>
        <v>0</v>
      </c>
      <c r="M34" s="60" t="e">
        <f t="shared" si="6"/>
        <v>#NUM!</v>
      </c>
    </row>
    <row r="35" spans="1:13" x14ac:dyDescent="0.25">
      <c r="A35" s="56">
        <v>30</v>
      </c>
      <c r="B35" s="173"/>
      <c r="C35" s="138"/>
      <c r="D35" s="174"/>
      <c r="E35" s="140"/>
      <c r="F35" s="141"/>
      <c r="G35" s="142"/>
      <c r="H35" s="142"/>
      <c r="I35" s="143"/>
      <c r="J35" s="46">
        <f t="shared" si="4"/>
        <v>0</v>
      </c>
      <c r="K35" s="28">
        <f>ROUND(J35/Deckblatt!$H$14,2)</f>
        <v>0</v>
      </c>
      <c r="L35" s="64">
        <f t="shared" si="5"/>
        <v>0</v>
      </c>
      <c r="M35" s="60" t="e">
        <f t="shared" si="6"/>
        <v>#NUM!</v>
      </c>
    </row>
    <row r="36" spans="1:13" x14ac:dyDescent="0.25">
      <c r="A36" s="56">
        <v>31</v>
      </c>
      <c r="B36" s="173"/>
      <c r="C36" s="138"/>
      <c r="D36" s="174"/>
      <c r="E36" s="140"/>
      <c r="F36" s="141"/>
      <c r="G36" s="142"/>
      <c r="H36" s="142"/>
      <c r="I36" s="143"/>
      <c r="J36" s="46">
        <f t="shared" si="3"/>
        <v>0</v>
      </c>
      <c r="K36" s="28">
        <f>ROUND(J36/Deckblatt!$H$14,2)</f>
        <v>0</v>
      </c>
      <c r="L36" s="64">
        <f t="shared" si="1"/>
        <v>0</v>
      </c>
      <c r="M36" s="60" t="e">
        <f t="shared" si="2"/>
        <v>#NUM!</v>
      </c>
    </row>
    <row r="37" spans="1:13" x14ac:dyDescent="0.25">
      <c r="A37" s="56">
        <v>32</v>
      </c>
      <c r="B37" s="173"/>
      <c r="C37" s="138"/>
      <c r="D37" s="174"/>
      <c r="E37" s="140"/>
      <c r="F37" s="141"/>
      <c r="G37" s="142"/>
      <c r="H37" s="142"/>
      <c r="I37" s="143"/>
      <c r="J37" s="46">
        <f t="shared" si="3"/>
        <v>0</v>
      </c>
      <c r="K37" s="28">
        <f>ROUND(J37/Deckblatt!$H$14,2)</f>
        <v>0</v>
      </c>
      <c r="L37" s="64">
        <f t="shared" si="1"/>
        <v>0</v>
      </c>
      <c r="M37" s="60" t="e">
        <f t="shared" si="2"/>
        <v>#NUM!</v>
      </c>
    </row>
    <row r="38" spans="1:13" x14ac:dyDescent="0.25">
      <c r="A38" s="56">
        <v>33</v>
      </c>
      <c r="B38" s="173"/>
      <c r="C38" s="138"/>
      <c r="D38" s="174"/>
      <c r="E38" s="140"/>
      <c r="F38" s="141"/>
      <c r="G38" s="142"/>
      <c r="H38" s="142"/>
      <c r="I38" s="143"/>
      <c r="J38" s="46">
        <f t="shared" si="3"/>
        <v>0</v>
      </c>
      <c r="K38" s="28">
        <f>ROUND(J38/Deckblatt!$H$14,2)</f>
        <v>0</v>
      </c>
      <c r="L38" s="64">
        <f t="shared" si="1"/>
        <v>0</v>
      </c>
      <c r="M38" s="60" t="e">
        <f t="shared" si="2"/>
        <v>#NUM!</v>
      </c>
    </row>
    <row r="39" spans="1:13" x14ac:dyDescent="0.25">
      <c r="A39" s="56">
        <v>34</v>
      </c>
      <c r="B39" s="173"/>
      <c r="C39" s="138"/>
      <c r="D39" s="174"/>
      <c r="E39" s="140"/>
      <c r="F39" s="141"/>
      <c r="G39" s="142"/>
      <c r="H39" s="142"/>
      <c r="I39" s="143"/>
      <c r="J39" s="46">
        <f t="shared" si="3"/>
        <v>0</v>
      </c>
      <c r="K39" s="28">
        <f>ROUND(J39/Deckblatt!$H$14,2)</f>
        <v>0</v>
      </c>
      <c r="L39" s="64">
        <f t="shared" si="1"/>
        <v>0</v>
      </c>
      <c r="M39" s="60" t="e">
        <f t="shared" si="2"/>
        <v>#NUM!</v>
      </c>
    </row>
    <row r="40" spans="1:13" x14ac:dyDescent="0.25">
      <c r="A40" s="56">
        <v>35</v>
      </c>
      <c r="B40" s="173"/>
      <c r="C40" s="138"/>
      <c r="D40" s="174"/>
      <c r="E40" s="140"/>
      <c r="F40" s="141"/>
      <c r="G40" s="142"/>
      <c r="H40" s="142"/>
      <c r="I40" s="143"/>
      <c r="J40" s="46">
        <f t="shared" si="3"/>
        <v>0</v>
      </c>
      <c r="K40" s="28">
        <f>ROUND(J40/Deckblatt!$H$14,2)</f>
        <v>0</v>
      </c>
      <c r="L40" s="64">
        <f t="shared" si="1"/>
        <v>0</v>
      </c>
      <c r="M40" s="60" t="e">
        <f t="shared" si="2"/>
        <v>#NUM!</v>
      </c>
    </row>
    <row r="41" spans="1:13" x14ac:dyDescent="0.25">
      <c r="A41" s="56">
        <v>36</v>
      </c>
      <c r="B41" s="173"/>
      <c r="C41" s="138"/>
      <c r="D41" s="174"/>
      <c r="E41" s="140"/>
      <c r="F41" s="141"/>
      <c r="G41" s="142"/>
      <c r="H41" s="142"/>
      <c r="I41" s="143"/>
      <c r="J41" s="46">
        <f t="shared" ref="J41:J43" si="7">SUM(F41:I41)</f>
        <v>0</v>
      </c>
      <c r="K41" s="28">
        <f>ROUND(J41/Deckblatt!$H$14,2)</f>
        <v>0</v>
      </c>
      <c r="L41" s="64">
        <f t="shared" ref="L41:L43" si="8">MAX(F41:I41)-MIN(F41:I41)</f>
        <v>0</v>
      </c>
      <c r="M41" s="60" t="e">
        <f t="shared" ref="M41:M43" si="9">LARGE(F41:I41,2)-SMALL(F41:I41,2)</f>
        <v>#NUM!</v>
      </c>
    </row>
    <row r="42" spans="1:13" x14ac:dyDescent="0.25">
      <c r="A42" s="56">
        <v>37</v>
      </c>
      <c r="B42" s="173"/>
      <c r="C42" s="138"/>
      <c r="D42" s="174"/>
      <c r="E42" s="140"/>
      <c r="F42" s="141"/>
      <c r="G42" s="142"/>
      <c r="H42" s="142"/>
      <c r="I42" s="143"/>
      <c r="J42" s="46">
        <f t="shared" si="7"/>
        <v>0</v>
      </c>
      <c r="K42" s="28">
        <f>ROUND(J42/Deckblatt!$H$14,2)</f>
        <v>0</v>
      </c>
      <c r="L42" s="64">
        <f t="shared" si="8"/>
        <v>0</v>
      </c>
      <c r="M42" s="60" t="e">
        <f t="shared" si="9"/>
        <v>#NUM!</v>
      </c>
    </row>
    <row r="43" spans="1:13" x14ac:dyDescent="0.25">
      <c r="A43" s="56">
        <v>38</v>
      </c>
      <c r="B43" s="173"/>
      <c r="C43" s="138"/>
      <c r="D43" s="174"/>
      <c r="E43" s="140"/>
      <c r="F43" s="141"/>
      <c r="G43" s="142"/>
      <c r="H43" s="142"/>
      <c r="I43" s="143"/>
      <c r="J43" s="46">
        <f t="shared" si="7"/>
        <v>0</v>
      </c>
      <c r="K43" s="28">
        <f>ROUND(J43/Deckblatt!$H$14,2)</f>
        <v>0</v>
      </c>
      <c r="L43" s="64">
        <f t="shared" si="8"/>
        <v>0</v>
      </c>
      <c r="M43" s="60" t="e">
        <f t="shared" si="9"/>
        <v>#NUM!</v>
      </c>
    </row>
    <row r="44" spans="1:13" x14ac:dyDescent="0.25">
      <c r="A44" s="56">
        <v>39</v>
      </c>
      <c r="B44" s="173"/>
      <c r="C44" s="138"/>
      <c r="D44" s="174"/>
      <c r="E44" s="140"/>
      <c r="F44" s="141"/>
      <c r="G44" s="142"/>
      <c r="H44" s="142"/>
      <c r="I44" s="143"/>
      <c r="J44" s="46">
        <f t="shared" si="3"/>
        <v>0</v>
      </c>
      <c r="K44" s="28">
        <f>ROUND(J44/Deckblatt!$H$14,2)</f>
        <v>0</v>
      </c>
      <c r="L44" s="64">
        <f t="shared" si="1"/>
        <v>0</v>
      </c>
      <c r="M44" s="60" t="e">
        <f t="shared" si="2"/>
        <v>#NUM!</v>
      </c>
    </row>
    <row r="45" spans="1:13" x14ac:dyDescent="0.25">
      <c r="A45" s="56">
        <v>40</v>
      </c>
      <c r="B45" s="173"/>
      <c r="C45" s="138"/>
      <c r="D45" s="174"/>
      <c r="E45" s="140"/>
      <c r="F45" s="141"/>
      <c r="G45" s="142"/>
      <c r="H45" s="142"/>
      <c r="I45" s="143"/>
      <c r="J45" s="46">
        <f t="shared" si="3"/>
        <v>0</v>
      </c>
      <c r="K45" s="28">
        <f>ROUND(J45/Deckblatt!$H$14,2)</f>
        <v>0</v>
      </c>
      <c r="L45" s="64">
        <f t="shared" si="1"/>
        <v>0</v>
      </c>
      <c r="M45" s="60" t="e">
        <f t="shared" si="2"/>
        <v>#NUM!</v>
      </c>
    </row>
    <row r="46" spans="1:13" x14ac:dyDescent="0.25">
      <c r="A46" s="56">
        <v>41</v>
      </c>
      <c r="B46" s="173"/>
      <c r="C46" s="138"/>
      <c r="D46" s="174"/>
      <c r="E46" s="140"/>
      <c r="F46" s="141"/>
      <c r="G46" s="142"/>
      <c r="H46" s="142"/>
      <c r="I46" s="143"/>
      <c r="J46" s="46">
        <f t="shared" si="3"/>
        <v>0</v>
      </c>
      <c r="K46" s="28">
        <f>ROUND(J46/Deckblatt!$H$14,2)</f>
        <v>0</v>
      </c>
      <c r="L46" s="64">
        <f t="shared" si="1"/>
        <v>0</v>
      </c>
      <c r="M46" s="60" t="e">
        <f t="shared" si="2"/>
        <v>#NUM!</v>
      </c>
    </row>
    <row r="47" spans="1:13" ht="15.75" thickBot="1" x14ac:dyDescent="0.3">
      <c r="A47" s="57">
        <v>42</v>
      </c>
      <c r="B47" s="179"/>
      <c r="C47" s="166"/>
      <c r="D47" s="180"/>
      <c r="E47" s="168"/>
      <c r="F47" s="181"/>
      <c r="G47" s="182"/>
      <c r="H47" s="182"/>
      <c r="I47" s="183"/>
      <c r="J47" s="47">
        <f t="shared" si="3"/>
        <v>0</v>
      </c>
      <c r="K47" s="28">
        <f>ROUND(J47/Deckblatt!$H$14,2)</f>
        <v>0</v>
      </c>
      <c r="L47" s="65">
        <f t="shared" si="1"/>
        <v>0</v>
      </c>
      <c r="M47" s="66" t="e">
        <f t="shared" si="2"/>
        <v>#NUM!</v>
      </c>
    </row>
  </sheetData>
  <sortState xmlns:xlrd2="http://schemas.microsoft.com/office/spreadsheetml/2017/richdata2" ref="B2:L36">
    <sortCondition ref="J2:J36"/>
    <sortCondition ref="L2:L36"/>
  </sortState>
  <mergeCells count="2">
    <mergeCell ref="A1:E1"/>
    <mergeCell ref="A3:E3"/>
  </mergeCells>
  <conditionalFormatting sqref="F7:I7">
    <cfRule type="cellIs" dxfId="27" priority="33" operator="greaterThanOrEqual">
      <formula>36</formula>
    </cfRule>
    <cfRule type="cellIs" dxfId="26" priority="34" operator="between">
      <formula>30</formula>
      <formula>35</formula>
    </cfRule>
    <cfRule type="cellIs" dxfId="25" priority="35" operator="between">
      <formula>29</formula>
      <formula>25</formula>
    </cfRule>
    <cfRule type="cellIs" dxfId="24" priority="36" operator="lessThanOrEqual">
      <formula>24</formula>
    </cfRule>
  </conditionalFormatting>
  <conditionalFormatting sqref="J7">
    <cfRule type="cellIs" dxfId="23" priority="29" operator="greaterThanOrEqual">
      <formula>144</formula>
    </cfRule>
    <cfRule type="cellIs" dxfId="22" priority="30" operator="between">
      <formula>120</formula>
      <formula>143</formula>
    </cfRule>
    <cfRule type="cellIs" dxfId="21" priority="31" operator="between">
      <formula>100</formula>
      <formula>119</formula>
    </cfRule>
    <cfRule type="cellIs" dxfId="20" priority="32" operator="lessThan">
      <formula>100</formula>
    </cfRule>
  </conditionalFormatting>
  <conditionalFormatting sqref="F8:I47">
    <cfRule type="cellIs" dxfId="19" priority="21" operator="greaterThanOrEqual">
      <formula>36</formula>
    </cfRule>
    <cfRule type="cellIs" dxfId="18" priority="22" operator="between">
      <formula>30</formula>
      <formula>35</formula>
    </cfRule>
    <cfRule type="cellIs" dxfId="17" priority="23" operator="between">
      <formula>29</formula>
      <formula>25</formula>
    </cfRule>
    <cfRule type="cellIs" dxfId="16" priority="24" operator="lessThanOrEqual">
      <formula>24</formula>
    </cfRule>
  </conditionalFormatting>
  <conditionalFormatting sqref="J8:J47">
    <cfRule type="cellIs" dxfId="15" priority="17" operator="greaterThanOrEqual">
      <formula>144</formula>
    </cfRule>
    <cfRule type="cellIs" dxfId="14" priority="18" operator="between">
      <formula>120</formula>
      <formula>143</formula>
    </cfRule>
    <cfRule type="cellIs" dxfId="13" priority="19" operator="between">
      <formula>100</formula>
      <formula>119</formula>
    </cfRule>
    <cfRule type="cellIs" dxfId="12" priority="20" operator="lessThan">
      <formula>100</formula>
    </cfRule>
  </conditionalFormatting>
  <conditionalFormatting sqref="F6:I6">
    <cfRule type="cellIs" dxfId="11" priority="9" operator="greaterThanOrEqual">
      <formula>36</formula>
    </cfRule>
    <cfRule type="cellIs" dxfId="10" priority="10" operator="between">
      <formula>30</formula>
      <formula>35</formula>
    </cfRule>
    <cfRule type="cellIs" dxfId="9" priority="11" operator="between">
      <formula>29</formula>
      <formula>25</formula>
    </cfRule>
    <cfRule type="cellIs" dxfId="8" priority="12" operator="lessThanOrEqual">
      <formula>24</formula>
    </cfRule>
  </conditionalFormatting>
  <conditionalFormatting sqref="J6">
    <cfRule type="cellIs" dxfId="7" priority="5" operator="greaterThanOrEqual">
      <formula>144</formula>
    </cfRule>
    <cfRule type="cellIs" dxfId="6" priority="6" operator="between">
      <formula>120</formula>
      <formula>143</formula>
    </cfRule>
    <cfRule type="cellIs" dxfId="5" priority="7" operator="between">
      <formula>100</formula>
      <formula>119</formula>
    </cfRule>
    <cfRule type="cellIs" dxfId="4" priority="8" operator="lessThan">
      <formula>100</formula>
    </cfRule>
  </conditionalFormatting>
  <conditionalFormatting sqref="K6:K47">
    <cfRule type="cellIs" dxfId="3" priority="1" operator="greaterThanOrEqual">
      <formula>36</formula>
    </cfRule>
    <cfRule type="cellIs" dxfId="2" priority="2" operator="between">
      <formula>30</formula>
      <formula>35.99</formula>
    </cfRule>
    <cfRule type="cellIs" dxfId="1" priority="3" operator="between">
      <formula>29.99</formula>
      <formula>25</formula>
    </cfRule>
    <cfRule type="cellIs" dxfId="0" priority="4" operator="lessThanOrEqual">
      <formula>24.99</formula>
    </cfRule>
  </conditionalFormatting>
  <printOptions horizontalCentered="1"/>
  <pageMargins left="0.11811023622047245" right="0" top="0.78740157480314965" bottom="0.39370078740157483" header="0.31496062992125984" footer="0.19685039370078741"/>
  <pageSetup paperSize="9" orientation="portrait" r:id="rId1"/>
  <headerFooter>
    <oddFooter>Seite &amp;P von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Deckblatt</vt:lpstr>
      <vt:lpstr>Mannschaft</vt:lpstr>
      <vt:lpstr>Einzel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richie</dc:creator>
  <cp:lastModifiedBy>Harald Treitl</cp:lastModifiedBy>
  <cp:lastPrinted>2015-03-22T21:12:41Z</cp:lastPrinted>
  <dcterms:created xsi:type="dcterms:W3CDTF">2012-03-26T19:45:35Z</dcterms:created>
  <dcterms:modified xsi:type="dcterms:W3CDTF">2019-06-13T14:25:04Z</dcterms:modified>
</cp:coreProperties>
</file>